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215"/>
  <workbookPr autoCompressPictures="0"/>
  <mc:AlternateContent xmlns:mc="http://schemas.openxmlformats.org/markup-compatibility/2006">
    <mc:Choice Requires="x15">
      <x15ac:absPath xmlns:x15ac="http://schemas.microsoft.com/office/spreadsheetml/2010/11/ac" url="/Users/henning/Documents/Technique/Image-Treatment/CTF-Calculation/"/>
    </mc:Choice>
  </mc:AlternateContent>
  <xr:revisionPtr revIDLastSave="0" documentId="13_ncr:1_{4EAA0C8E-CE3D-8A48-9494-52FE865F7C01}" xr6:coauthVersionLast="47" xr6:coauthVersionMax="47" xr10:uidLastSave="{00000000-0000-0000-0000-000000000000}"/>
  <bookViews>
    <workbookView xWindow="18980" yWindow="500" windowWidth="43760" windowHeight="35080" xr2:uid="{00000000-000D-0000-FFFF-FFFF00000000}"/>
  </bookViews>
  <sheets>
    <sheet name="CTF_updated" sheetId="1" r:id="rId1"/>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R335" i="1" l="1"/>
  <c r="R314" i="1"/>
  <c r="R267" i="1"/>
  <c r="R265" i="1"/>
  <c r="R246" i="1"/>
  <c r="R244" i="1"/>
  <c r="R221" i="1"/>
  <c r="R220" i="1"/>
  <c r="R200" i="1"/>
  <c r="R199" i="1"/>
  <c r="R181" i="1"/>
  <c r="R180" i="1"/>
  <c r="R179" i="1"/>
  <c r="R158" i="1"/>
  <c r="R157" i="1"/>
  <c r="R156" i="1"/>
  <c r="R138" i="1"/>
  <c r="R137" i="1"/>
  <c r="R135" i="1"/>
  <c r="R119" i="1"/>
  <c r="R118" i="1"/>
  <c r="R116" i="1"/>
  <c r="R115" i="1"/>
  <c r="R94" i="1"/>
  <c r="R93" i="1"/>
  <c r="R92" i="1"/>
  <c r="T25" i="1"/>
  <c r="E11" i="1"/>
  <c r="E6" i="1"/>
  <c r="E28" i="1" s="1"/>
  <c r="E7" i="1" s="1"/>
  <c r="C7" i="1" s="1"/>
  <c r="E29" i="1"/>
  <c r="G87" i="1"/>
  <c r="G88" i="1" s="1"/>
  <c r="G89" i="1" s="1"/>
  <c r="G90" i="1" s="1"/>
  <c r="E14" i="1"/>
  <c r="C27" i="1"/>
  <c r="E24" i="1"/>
  <c r="R1331" i="1" s="1"/>
  <c r="E8" i="1"/>
  <c r="E10" i="1"/>
  <c r="E15" i="1"/>
  <c r="E19" i="1"/>
  <c r="E22" i="1"/>
  <c r="E35" i="1"/>
  <c r="E36" i="1"/>
  <c r="E37" i="1"/>
  <c r="E38" i="1"/>
  <c r="R286" i="1" l="1"/>
  <c r="R310" i="1"/>
  <c r="R333" i="1"/>
  <c r="R357" i="1"/>
  <c r="R378" i="1"/>
  <c r="R399" i="1"/>
  <c r="R424" i="1"/>
  <c r="R446" i="1"/>
  <c r="R474" i="1"/>
  <c r="R499" i="1"/>
  <c r="R521" i="1"/>
  <c r="R543" i="1"/>
  <c r="R571" i="1"/>
  <c r="R596" i="1"/>
  <c r="R618" i="1"/>
  <c r="R643" i="1"/>
  <c r="R668" i="1"/>
  <c r="R693" i="1"/>
  <c r="R715" i="1"/>
  <c r="R740" i="1"/>
  <c r="R762" i="1"/>
  <c r="R794" i="1"/>
  <c r="R825" i="1"/>
  <c r="R859" i="1"/>
  <c r="R904" i="1"/>
  <c r="R965" i="1"/>
  <c r="R1030" i="1"/>
  <c r="R1109" i="1"/>
  <c r="R1188" i="1"/>
  <c r="R245" i="1"/>
  <c r="R266" i="1"/>
  <c r="R287" i="1"/>
  <c r="R311" i="1"/>
  <c r="R334" i="1"/>
  <c r="R358" i="1"/>
  <c r="R379" i="1"/>
  <c r="R403" i="1"/>
  <c r="R425" i="1"/>
  <c r="R453" i="1"/>
  <c r="R475" i="1"/>
  <c r="R500" i="1"/>
  <c r="R522" i="1"/>
  <c r="R547" i="1"/>
  <c r="R572" i="1"/>
  <c r="R597" i="1"/>
  <c r="R619" i="1"/>
  <c r="R644" i="1"/>
  <c r="R669" i="1"/>
  <c r="R694" i="1"/>
  <c r="R716" i="1"/>
  <c r="R741" i="1"/>
  <c r="R771" i="1"/>
  <c r="R795" i="1"/>
  <c r="R827" i="1"/>
  <c r="R867" i="1"/>
  <c r="R911" i="1"/>
  <c r="R966" i="1"/>
  <c r="R1043" i="1"/>
  <c r="R1110" i="1"/>
  <c r="R1189" i="1"/>
  <c r="R291" i="1"/>
  <c r="R359" i="1"/>
  <c r="R404" i="1"/>
  <c r="R426" i="1"/>
  <c r="R454" i="1"/>
  <c r="R476" i="1"/>
  <c r="R501" i="1"/>
  <c r="R523" i="1"/>
  <c r="R551" i="1"/>
  <c r="R573" i="1"/>
  <c r="R598" i="1"/>
  <c r="R620" i="1"/>
  <c r="R645" i="1"/>
  <c r="R670" i="1"/>
  <c r="R695" i="1"/>
  <c r="R717" i="1"/>
  <c r="R742" i="1"/>
  <c r="R772" i="1"/>
  <c r="R797" i="1"/>
  <c r="R831" i="1"/>
  <c r="R868" i="1"/>
  <c r="R918" i="1"/>
  <c r="R967" i="1"/>
  <c r="R1044" i="1"/>
  <c r="R1123" i="1"/>
  <c r="R1190" i="1"/>
  <c r="R159" i="1"/>
  <c r="R315" i="1"/>
  <c r="R405" i="1"/>
  <c r="R502" i="1"/>
  <c r="R552" i="1"/>
  <c r="R574" i="1"/>
  <c r="R599" i="1"/>
  <c r="R621" i="1"/>
  <c r="R649" i="1"/>
  <c r="R671" i="1"/>
  <c r="R696" i="1"/>
  <c r="R718" i="1"/>
  <c r="R743" i="1"/>
  <c r="R773" i="1"/>
  <c r="R799" i="1"/>
  <c r="R835" i="1"/>
  <c r="R869" i="1"/>
  <c r="R919" i="1"/>
  <c r="R968" i="1"/>
  <c r="R1045" i="1"/>
  <c r="R1124" i="1"/>
  <c r="R1219" i="1"/>
  <c r="R455" i="1"/>
  <c r="R227" i="1"/>
  <c r="R361" i="1"/>
  <c r="R575" i="1"/>
  <c r="R650" i="1"/>
  <c r="R697" i="1"/>
  <c r="R719" i="1"/>
  <c r="R747" i="1"/>
  <c r="R774" i="1"/>
  <c r="R803" i="1"/>
  <c r="R836" i="1"/>
  <c r="R870" i="1"/>
  <c r="R920" i="1"/>
  <c r="R979" i="1"/>
  <c r="R1046" i="1"/>
  <c r="R1125" i="1"/>
  <c r="R1220" i="1"/>
  <c r="R139" i="1"/>
  <c r="R381" i="1"/>
  <c r="R503" i="1"/>
  <c r="R296" i="1"/>
  <c r="R504" i="1"/>
  <c r="R676" i="1"/>
  <c r="R723" i="1"/>
  <c r="R1235" i="1"/>
  <c r="R222" i="1"/>
  <c r="R268" i="1"/>
  <c r="R120" i="1"/>
  <c r="R553" i="1"/>
  <c r="R228" i="1"/>
  <c r="R435" i="1"/>
  <c r="R623" i="1"/>
  <c r="R775" i="1"/>
  <c r="R122" i="1"/>
  <c r="R165" i="1"/>
  <c r="R185" i="1"/>
  <c r="R205" i="1"/>
  <c r="R229" i="1"/>
  <c r="R250" i="1"/>
  <c r="R276" i="1"/>
  <c r="R297" i="1"/>
  <c r="R318" i="1"/>
  <c r="R342" i="1"/>
  <c r="R363" i="1"/>
  <c r="R387" i="1"/>
  <c r="R408" i="1"/>
  <c r="R436" i="1"/>
  <c r="R458" i="1"/>
  <c r="R483" i="1"/>
  <c r="R505" i="1"/>
  <c r="R533" i="1"/>
  <c r="R555" i="1"/>
  <c r="R580" i="1"/>
  <c r="R602" i="1"/>
  <c r="R630" i="1"/>
  <c r="R652" i="1"/>
  <c r="R677" i="1"/>
  <c r="R699" i="1"/>
  <c r="R724" i="1"/>
  <c r="R749" i="1"/>
  <c r="R776" i="1"/>
  <c r="R805" i="1"/>
  <c r="R838" i="1"/>
  <c r="R885" i="1"/>
  <c r="R932" i="1"/>
  <c r="R981" i="1"/>
  <c r="R1060" i="1"/>
  <c r="R1142" i="1"/>
  <c r="R1236" i="1"/>
  <c r="R202" i="1"/>
  <c r="R427" i="1"/>
  <c r="R140" i="1"/>
  <c r="R316" i="1"/>
  <c r="R406" i="1"/>
  <c r="R457" i="1"/>
  <c r="R931" i="1"/>
  <c r="R143" i="1"/>
  <c r="R166" i="1"/>
  <c r="R186" i="1"/>
  <c r="R206" i="1"/>
  <c r="R230" i="1"/>
  <c r="R251" i="1"/>
  <c r="R277" i="1"/>
  <c r="R298" i="1"/>
  <c r="R319" i="1"/>
  <c r="R343" i="1"/>
  <c r="R364" i="1"/>
  <c r="R388" i="1"/>
  <c r="R412" i="1"/>
  <c r="R437" i="1"/>
  <c r="R459" i="1"/>
  <c r="R484" i="1"/>
  <c r="R506" i="1"/>
  <c r="R534" i="1"/>
  <c r="R556" i="1"/>
  <c r="R581" i="1"/>
  <c r="R603" i="1"/>
  <c r="R631" i="1"/>
  <c r="R653" i="1"/>
  <c r="R678" i="1"/>
  <c r="R700" i="1"/>
  <c r="R728" i="1"/>
  <c r="R750" i="1"/>
  <c r="R777" i="1"/>
  <c r="R806" i="1"/>
  <c r="R839" i="1"/>
  <c r="R886" i="1"/>
  <c r="R933" i="1"/>
  <c r="R982" i="1"/>
  <c r="R1061" i="1"/>
  <c r="R1155" i="1"/>
  <c r="R1251" i="1"/>
  <c r="R223" i="1"/>
  <c r="R248" i="1"/>
  <c r="R622" i="1"/>
  <c r="R101" i="1"/>
  <c r="R270" i="1"/>
  <c r="R479" i="1"/>
  <c r="R748" i="1"/>
  <c r="R142" i="1"/>
  <c r="R124" i="1"/>
  <c r="R147" i="1"/>
  <c r="R167" i="1"/>
  <c r="R187" i="1"/>
  <c r="R207" i="1"/>
  <c r="R231" i="1"/>
  <c r="R254" i="1"/>
  <c r="R278" i="1"/>
  <c r="R299" i="1"/>
  <c r="R323" i="1"/>
  <c r="R344" i="1"/>
  <c r="R365" i="1"/>
  <c r="R389" i="1"/>
  <c r="R413" i="1"/>
  <c r="R438" i="1"/>
  <c r="R460" i="1"/>
  <c r="R485" i="1"/>
  <c r="R510" i="1"/>
  <c r="R535" i="1"/>
  <c r="R557" i="1"/>
  <c r="R582" i="1"/>
  <c r="R604" i="1"/>
  <c r="R632" i="1"/>
  <c r="R654" i="1"/>
  <c r="R679" i="1"/>
  <c r="R701" i="1"/>
  <c r="R729" i="1"/>
  <c r="R751" i="1"/>
  <c r="R778" i="1"/>
  <c r="R807" i="1"/>
  <c r="R847" i="1"/>
  <c r="R887" i="1"/>
  <c r="R934" i="1"/>
  <c r="R995" i="1"/>
  <c r="R1062" i="1"/>
  <c r="R1156" i="1"/>
  <c r="R1252" i="1"/>
  <c r="R247" i="1"/>
  <c r="R163" i="1"/>
  <c r="R675" i="1"/>
  <c r="R164" i="1"/>
  <c r="R383" i="1"/>
  <c r="R837" i="1"/>
  <c r="R123" i="1"/>
  <c r="R148" i="1"/>
  <c r="R188" i="1"/>
  <c r="R211" i="1"/>
  <c r="R232" i="1"/>
  <c r="R255" i="1"/>
  <c r="R279" i="1"/>
  <c r="R300" i="1"/>
  <c r="R324" i="1"/>
  <c r="R345" i="1"/>
  <c r="R366" i="1"/>
  <c r="R390" i="1"/>
  <c r="R414" i="1"/>
  <c r="R439" i="1"/>
  <c r="R461" i="1"/>
  <c r="R486" i="1"/>
  <c r="R511" i="1"/>
  <c r="R536" i="1"/>
  <c r="R558" i="1"/>
  <c r="R583" i="1"/>
  <c r="R611" i="1"/>
  <c r="R633" i="1"/>
  <c r="R655" i="1"/>
  <c r="R680" i="1"/>
  <c r="R702" i="1"/>
  <c r="R730" i="1"/>
  <c r="R755" i="1"/>
  <c r="R779" i="1"/>
  <c r="R808" i="1"/>
  <c r="R851" i="1"/>
  <c r="R888" i="1"/>
  <c r="R935" i="1"/>
  <c r="R996" i="1"/>
  <c r="R1078" i="1"/>
  <c r="R1157" i="1"/>
  <c r="R1267" i="1"/>
  <c r="R360" i="1"/>
  <c r="R183" i="1"/>
  <c r="R456" i="1"/>
  <c r="R141" i="1"/>
  <c r="R317" i="1"/>
  <c r="R579" i="1"/>
  <c r="R804" i="1"/>
  <c r="R102" i="1"/>
  <c r="R104" i="1"/>
  <c r="R126" i="1"/>
  <c r="R169" i="1"/>
  <c r="R189" i="1"/>
  <c r="R212" i="1"/>
  <c r="R235" i="1"/>
  <c r="R259" i="1"/>
  <c r="R280" i="1"/>
  <c r="R301" i="1"/>
  <c r="R325" i="1"/>
  <c r="R346" i="1"/>
  <c r="R367" i="1"/>
  <c r="R393" i="1"/>
  <c r="R415" i="1"/>
  <c r="R440" i="1"/>
  <c r="R462" i="1"/>
  <c r="R487" i="1"/>
  <c r="R515" i="1"/>
  <c r="R537" i="1"/>
  <c r="R559" i="1"/>
  <c r="R584" i="1"/>
  <c r="R612" i="1"/>
  <c r="R634" i="1"/>
  <c r="R659" i="1"/>
  <c r="R681" i="1"/>
  <c r="R709" i="1"/>
  <c r="R731" i="1"/>
  <c r="R756" i="1"/>
  <c r="R781" i="1"/>
  <c r="R809" i="1"/>
  <c r="R852" i="1"/>
  <c r="R895" i="1"/>
  <c r="R936" i="1"/>
  <c r="R997" i="1"/>
  <c r="R1091" i="1"/>
  <c r="R1158" i="1"/>
  <c r="R1268" i="1"/>
  <c r="R201" i="1"/>
  <c r="R292" i="1"/>
  <c r="R203" i="1"/>
  <c r="R525" i="1"/>
  <c r="R204" i="1"/>
  <c r="R407" i="1"/>
  <c r="R601" i="1"/>
  <c r="R698" i="1"/>
  <c r="R980" i="1"/>
  <c r="R103" i="1"/>
  <c r="R105" i="1"/>
  <c r="R125" i="1"/>
  <c r="R168" i="1"/>
  <c r="R106" i="1"/>
  <c r="R149" i="1"/>
  <c r="R87" i="1"/>
  <c r="R107" i="1"/>
  <c r="R127" i="1"/>
  <c r="R150" i="1"/>
  <c r="R170" i="1"/>
  <c r="R190" i="1"/>
  <c r="R213" i="1"/>
  <c r="R236" i="1"/>
  <c r="R260" i="1"/>
  <c r="R281" i="1"/>
  <c r="R302" i="1"/>
  <c r="R326" i="1"/>
  <c r="R347" i="1"/>
  <c r="R371" i="1"/>
  <c r="R394" i="1"/>
  <c r="R419" i="1"/>
  <c r="R441" i="1"/>
  <c r="R463" i="1"/>
  <c r="R491" i="1"/>
  <c r="R516" i="1"/>
  <c r="R538" i="1"/>
  <c r="R563" i="1"/>
  <c r="R585" i="1"/>
  <c r="R613" i="1"/>
  <c r="R635" i="1"/>
  <c r="R660" i="1"/>
  <c r="R682" i="1"/>
  <c r="R710" i="1"/>
  <c r="R732" i="1"/>
  <c r="R757" i="1"/>
  <c r="R783" i="1"/>
  <c r="R820" i="1"/>
  <c r="R853" i="1"/>
  <c r="R899" i="1"/>
  <c r="R947" i="1"/>
  <c r="R998" i="1"/>
  <c r="R1092" i="1"/>
  <c r="R1171" i="1"/>
  <c r="R1283" i="1"/>
  <c r="R477" i="1"/>
  <c r="R100" i="1"/>
  <c r="R295" i="1"/>
  <c r="R382" i="1"/>
  <c r="R184" i="1"/>
  <c r="R532" i="1"/>
  <c r="R374" i="1"/>
  <c r="R380" i="1"/>
  <c r="R99" i="1"/>
  <c r="R600" i="1"/>
  <c r="R249" i="1"/>
  <c r="R554" i="1"/>
  <c r="R1126" i="1"/>
  <c r="R108" i="1"/>
  <c r="R171" i="1"/>
  <c r="R191" i="1"/>
  <c r="R237" i="1"/>
  <c r="R303" i="1"/>
  <c r="R348" i="1"/>
  <c r="R442" i="1"/>
  <c r="R492" i="1"/>
  <c r="R564" i="1"/>
  <c r="R636" i="1"/>
  <c r="R711" i="1"/>
  <c r="R854" i="1"/>
  <c r="R1172" i="1"/>
  <c r="R109" i="1"/>
  <c r="R132" i="1"/>
  <c r="R152" i="1"/>
  <c r="R172" i="1"/>
  <c r="R195" i="1"/>
  <c r="R217" i="1"/>
  <c r="R238" i="1"/>
  <c r="R262" i="1"/>
  <c r="R283" i="1"/>
  <c r="R307" i="1"/>
  <c r="R328" i="1"/>
  <c r="R349" i="1"/>
  <c r="R375" i="1"/>
  <c r="R396" i="1"/>
  <c r="R421" i="1"/>
  <c r="R443" i="1"/>
  <c r="R468" i="1"/>
  <c r="R493" i="1"/>
  <c r="R518" i="1"/>
  <c r="R540" i="1"/>
  <c r="R565" i="1"/>
  <c r="R590" i="1"/>
  <c r="R615" i="1"/>
  <c r="R637" i="1"/>
  <c r="R662" i="1"/>
  <c r="R687" i="1"/>
  <c r="R712" i="1"/>
  <c r="R734" i="1"/>
  <c r="R759" i="1"/>
  <c r="R788" i="1"/>
  <c r="R822" i="1"/>
  <c r="R855" i="1"/>
  <c r="R901" i="1"/>
  <c r="R949" i="1"/>
  <c r="R1027" i="1"/>
  <c r="R1094" i="1"/>
  <c r="R1173" i="1"/>
  <c r="R1299" i="1"/>
  <c r="R182" i="1"/>
  <c r="R524" i="1"/>
  <c r="R269" i="1"/>
  <c r="R431" i="1"/>
  <c r="R362" i="1"/>
  <c r="R1059" i="1"/>
  <c r="R131" i="1"/>
  <c r="R261" i="1"/>
  <c r="R420" i="1"/>
  <c r="R539" i="1"/>
  <c r="R614" i="1"/>
  <c r="R683" i="1"/>
  <c r="R758" i="1"/>
  <c r="R787" i="1"/>
  <c r="R900" i="1"/>
  <c r="R948" i="1"/>
  <c r="R1014" i="1"/>
  <c r="R1093" i="1"/>
  <c r="R133" i="1"/>
  <c r="R197" i="1"/>
  <c r="R284" i="1"/>
  <c r="R355" i="1"/>
  <c r="R422" i="1"/>
  <c r="R472" i="1"/>
  <c r="R519" i="1"/>
  <c r="R591" i="1"/>
  <c r="R663" i="1"/>
  <c r="R735" i="1"/>
  <c r="R792" i="1"/>
  <c r="R856" i="1"/>
  <c r="R902" i="1"/>
  <c r="R950" i="1"/>
  <c r="R1107" i="1"/>
  <c r="R1174" i="1"/>
  <c r="R1300" i="1"/>
  <c r="R339" i="1"/>
  <c r="R340" i="1"/>
  <c r="R478" i="1"/>
  <c r="R121" i="1"/>
  <c r="R341" i="1"/>
  <c r="R651" i="1"/>
  <c r="R884" i="1"/>
  <c r="R88" i="1"/>
  <c r="R151" i="1"/>
  <c r="R216" i="1"/>
  <c r="R282" i="1"/>
  <c r="R327" i="1"/>
  <c r="R395" i="1"/>
  <c r="R467" i="1"/>
  <c r="R517" i="1"/>
  <c r="R589" i="1"/>
  <c r="R661" i="1"/>
  <c r="R733" i="1"/>
  <c r="R821" i="1"/>
  <c r="R1284" i="1"/>
  <c r="R89" i="1"/>
  <c r="R90" i="1"/>
  <c r="R110" i="1"/>
  <c r="R153" i="1"/>
  <c r="R173" i="1"/>
  <c r="R218" i="1"/>
  <c r="R239" i="1"/>
  <c r="R263" i="1"/>
  <c r="R308" i="1"/>
  <c r="R329" i="1"/>
  <c r="R376" i="1"/>
  <c r="R397" i="1"/>
  <c r="R444" i="1"/>
  <c r="R494" i="1"/>
  <c r="R541" i="1"/>
  <c r="R566" i="1"/>
  <c r="R616" i="1"/>
  <c r="R638" i="1"/>
  <c r="R691" i="1"/>
  <c r="R713" i="1"/>
  <c r="R760" i="1"/>
  <c r="R823" i="1"/>
  <c r="R1028" i="1"/>
  <c r="R91" i="1"/>
  <c r="R111" i="1"/>
  <c r="R134" i="1"/>
  <c r="R154" i="1"/>
  <c r="R175" i="1"/>
  <c r="R198" i="1"/>
  <c r="R219" i="1"/>
  <c r="R243" i="1"/>
  <c r="R264" i="1"/>
  <c r="R285" i="1"/>
  <c r="R309" i="1"/>
  <c r="R330" i="1"/>
  <c r="R356" i="1"/>
  <c r="R377" i="1"/>
  <c r="R398" i="1"/>
  <c r="R423" i="1"/>
  <c r="R445" i="1"/>
  <c r="R473" i="1"/>
  <c r="R495" i="1"/>
  <c r="R520" i="1"/>
  <c r="R542" i="1"/>
  <c r="R570" i="1"/>
  <c r="R595" i="1"/>
  <c r="R617" i="1"/>
  <c r="R639" i="1"/>
  <c r="R664" i="1"/>
  <c r="R692" i="1"/>
  <c r="R714" i="1"/>
  <c r="R739" i="1"/>
  <c r="R761" i="1"/>
  <c r="R793" i="1"/>
  <c r="R824" i="1"/>
  <c r="R857" i="1"/>
  <c r="R903" i="1"/>
  <c r="R964" i="1"/>
  <c r="R1029" i="1"/>
  <c r="R1108" i="1"/>
  <c r="R1187" i="1"/>
  <c r="R1315" i="1"/>
  <c r="R409" i="1"/>
  <c r="R428" i="1"/>
  <c r="R447" i="1"/>
  <c r="R469" i="1"/>
  <c r="R488" i="1"/>
  <c r="R507" i="1"/>
  <c r="R526" i="1"/>
  <c r="R548" i="1"/>
  <c r="R567" i="1"/>
  <c r="R586" i="1"/>
  <c r="R605" i="1"/>
  <c r="R627" i="1"/>
  <c r="R646" i="1"/>
  <c r="R665" i="1"/>
  <c r="R684" i="1"/>
  <c r="R703" i="1"/>
  <c r="R725" i="1"/>
  <c r="R744" i="1"/>
  <c r="R763" i="1"/>
  <c r="R789" i="1"/>
  <c r="R811" i="1"/>
  <c r="R840" i="1"/>
  <c r="R871" i="1"/>
  <c r="R915" i="1"/>
  <c r="R951" i="1"/>
  <c r="R1011" i="1"/>
  <c r="R1075" i="1"/>
  <c r="R1139" i="1"/>
  <c r="R1203" i="1"/>
  <c r="R1316" i="1"/>
  <c r="R214" i="1"/>
  <c r="R233" i="1"/>
  <c r="R252" i="1"/>
  <c r="R271" i="1"/>
  <c r="R293" i="1"/>
  <c r="R312" i="1"/>
  <c r="R331" i="1"/>
  <c r="R350" i="1"/>
  <c r="R372" i="1"/>
  <c r="R391" i="1"/>
  <c r="R410" i="1"/>
  <c r="R429" i="1"/>
  <c r="R451" i="1"/>
  <c r="R470" i="1"/>
  <c r="R489" i="1"/>
  <c r="R508" i="1"/>
  <c r="R527" i="1"/>
  <c r="R549" i="1"/>
  <c r="R568" i="1"/>
  <c r="R587" i="1"/>
  <c r="R606" i="1"/>
  <c r="R628" i="1"/>
  <c r="R647" i="1"/>
  <c r="R666" i="1"/>
  <c r="R685" i="1"/>
  <c r="R707" i="1"/>
  <c r="R726" i="1"/>
  <c r="R745" i="1"/>
  <c r="R765" i="1"/>
  <c r="R790" i="1"/>
  <c r="R815" i="1"/>
  <c r="R841" i="1"/>
  <c r="R872" i="1"/>
  <c r="R916" i="1"/>
  <c r="R952" i="1"/>
  <c r="R1012" i="1"/>
  <c r="R1076" i="1"/>
  <c r="R1140" i="1"/>
  <c r="R1204" i="1"/>
  <c r="R1346" i="1"/>
  <c r="R1330" i="1"/>
  <c r="R1314" i="1"/>
  <c r="R1298" i="1"/>
  <c r="R1282" i="1"/>
  <c r="R1266" i="1"/>
  <c r="R1250" i="1"/>
  <c r="R1234" i="1"/>
  <c r="R1218" i="1"/>
  <c r="R1202" i="1"/>
  <c r="R1186" i="1"/>
  <c r="R1170" i="1"/>
  <c r="R1154" i="1"/>
  <c r="R1138" i="1"/>
  <c r="R1122" i="1"/>
  <c r="R1106" i="1"/>
  <c r="R1090" i="1"/>
  <c r="R1074" i="1"/>
  <c r="R1058" i="1"/>
  <c r="R1042" i="1"/>
  <c r="R1026" i="1"/>
  <c r="R1010" i="1"/>
  <c r="R994" i="1"/>
  <c r="R978" i="1"/>
  <c r="R962" i="1"/>
  <c r="R946" i="1"/>
  <c r="R930" i="1"/>
  <c r="R914" i="1"/>
  <c r="R898" i="1"/>
  <c r="R882" i="1"/>
  <c r="R866" i="1"/>
  <c r="R850" i="1"/>
  <c r="R834" i="1"/>
  <c r="R818" i="1"/>
  <c r="R802" i="1"/>
  <c r="R786" i="1"/>
  <c r="R770" i="1"/>
  <c r="R754" i="1"/>
  <c r="R738" i="1"/>
  <c r="R722" i="1"/>
  <c r="R706" i="1"/>
  <c r="R690" i="1"/>
  <c r="R674" i="1"/>
  <c r="R658" i="1"/>
  <c r="R642" i="1"/>
  <c r="R626" i="1"/>
  <c r="R610" i="1"/>
  <c r="R594" i="1"/>
  <c r="R578" i="1"/>
  <c r="R562" i="1"/>
  <c r="R546" i="1"/>
  <c r="R530" i="1"/>
  <c r="R514" i="1"/>
  <c r="R498" i="1"/>
  <c r="R482" i="1"/>
  <c r="R466" i="1"/>
  <c r="R450" i="1"/>
  <c r="R434" i="1"/>
  <c r="R418" i="1"/>
  <c r="R402" i="1"/>
  <c r="R386" i="1"/>
  <c r="R370" i="1"/>
  <c r="R354" i="1"/>
  <c r="R338" i="1"/>
  <c r="R322" i="1"/>
  <c r="R306" i="1"/>
  <c r="R290" i="1"/>
  <c r="R274" i="1"/>
  <c r="R258" i="1"/>
  <c r="R242" i="1"/>
  <c r="R226" i="1"/>
  <c r="R210" i="1"/>
  <c r="R194" i="1"/>
  <c r="R178" i="1"/>
  <c r="R162" i="1"/>
  <c r="R146" i="1"/>
  <c r="R130" i="1"/>
  <c r="R114" i="1"/>
  <c r="R98" i="1"/>
  <c r="R1103" i="1"/>
  <c r="R1345" i="1"/>
  <c r="R1329" i="1"/>
  <c r="R1313" i="1"/>
  <c r="R1297" i="1"/>
  <c r="R1281" i="1"/>
  <c r="R1265" i="1"/>
  <c r="R1249" i="1"/>
  <c r="R1233" i="1"/>
  <c r="R1217" i="1"/>
  <c r="R1201" i="1"/>
  <c r="R1185" i="1"/>
  <c r="R1169" i="1"/>
  <c r="R1153" i="1"/>
  <c r="R1137" i="1"/>
  <c r="R1121" i="1"/>
  <c r="R1105" i="1"/>
  <c r="R1089" i="1"/>
  <c r="R1073" i="1"/>
  <c r="R1057" i="1"/>
  <c r="R1041" i="1"/>
  <c r="R1025" i="1"/>
  <c r="R1009" i="1"/>
  <c r="R993" i="1"/>
  <c r="R977" i="1"/>
  <c r="R961" i="1"/>
  <c r="R945" i="1"/>
  <c r="R929" i="1"/>
  <c r="R913" i="1"/>
  <c r="R897" i="1"/>
  <c r="R881" i="1"/>
  <c r="R865" i="1"/>
  <c r="R849" i="1"/>
  <c r="R833" i="1"/>
  <c r="R817" i="1"/>
  <c r="R801" i="1"/>
  <c r="R785" i="1"/>
  <c r="R769" i="1"/>
  <c r="R753" i="1"/>
  <c r="R737" i="1"/>
  <c r="R721" i="1"/>
  <c r="R705" i="1"/>
  <c r="R689" i="1"/>
  <c r="R673" i="1"/>
  <c r="R657" i="1"/>
  <c r="R641" i="1"/>
  <c r="R625" i="1"/>
  <c r="R609" i="1"/>
  <c r="R593" i="1"/>
  <c r="R577" i="1"/>
  <c r="R561" i="1"/>
  <c r="R545" i="1"/>
  <c r="R529" i="1"/>
  <c r="R513" i="1"/>
  <c r="R497" i="1"/>
  <c r="R481" i="1"/>
  <c r="R465" i="1"/>
  <c r="R449" i="1"/>
  <c r="R433" i="1"/>
  <c r="R417" i="1"/>
  <c r="R401" i="1"/>
  <c r="R385" i="1"/>
  <c r="R369" i="1"/>
  <c r="R353" i="1"/>
  <c r="R337" i="1"/>
  <c r="R321" i="1"/>
  <c r="R305" i="1"/>
  <c r="R289" i="1"/>
  <c r="R273" i="1"/>
  <c r="R257" i="1"/>
  <c r="R241" i="1"/>
  <c r="R225" i="1"/>
  <c r="R209" i="1"/>
  <c r="R193" i="1"/>
  <c r="R177" i="1"/>
  <c r="R161" i="1"/>
  <c r="R145" i="1"/>
  <c r="R129" i="1"/>
  <c r="R113" i="1"/>
  <c r="R97" i="1"/>
  <c r="R1087" i="1"/>
  <c r="R1344" i="1"/>
  <c r="R1328" i="1"/>
  <c r="R1312" i="1"/>
  <c r="R1296" i="1"/>
  <c r="R1280" i="1"/>
  <c r="R1264" i="1"/>
  <c r="R1248" i="1"/>
  <c r="R1232" i="1"/>
  <c r="R1216" i="1"/>
  <c r="R1200" i="1"/>
  <c r="R1184" i="1"/>
  <c r="R1168" i="1"/>
  <c r="R1152" i="1"/>
  <c r="R1136" i="1"/>
  <c r="R1120" i="1"/>
  <c r="R1104" i="1"/>
  <c r="R1088" i="1"/>
  <c r="R1072" i="1"/>
  <c r="R1056" i="1"/>
  <c r="R1040" i="1"/>
  <c r="R1024" i="1"/>
  <c r="R1008" i="1"/>
  <c r="R992" i="1"/>
  <c r="R976" i="1"/>
  <c r="R960" i="1"/>
  <c r="R944" i="1"/>
  <c r="R928" i="1"/>
  <c r="R912" i="1"/>
  <c r="R896" i="1"/>
  <c r="R880" i="1"/>
  <c r="R864" i="1"/>
  <c r="R848" i="1"/>
  <c r="R832" i="1"/>
  <c r="R816" i="1"/>
  <c r="R800" i="1"/>
  <c r="R784" i="1"/>
  <c r="R768" i="1"/>
  <c r="R752" i="1"/>
  <c r="R736" i="1"/>
  <c r="R720" i="1"/>
  <c r="R704" i="1"/>
  <c r="R688" i="1"/>
  <c r="R672" i="1"/>
  <c r="R656" i="1"/>
  <c r="R640" i="1"/>
  <c r="R624" i="1"/>
  <c r="R608" i="1"/>
  <c r="R592" i="1"/>
  <c r="R576" i="1"/>
  <c r="R560" i="1"/>
  <c r="R544" i="1"/>
  <c r="R528" i="1"/>
  <c r="R512" i="1"/>
  <c r="R496" i="1"/>
  <c r="R480" i="1"/>
  <c r="R464" i="1"/>
  <c r="R448" i="1"/>
  <c r="R432" i="1"/>
  <c r="R416" i="1"/>
  <c r="R400" i="1"/>
  <c r="R384" i="1"/>
  <c r="R368" i="1"/>
  <c r="R352" i="1"/>
  <c r="R336" i="1"/>
  <c r="R320" i="1"/>
  <c r="R304" i="1"/>
  <c r="R288" i="1"/>
  <c r="R272" i="1"/>
  <c r="R256" i="1"/>
  <c r="R240" i="1"/>
  <c r="R224" i="1"/>
  <c r="R208" i="1"/>
  <c r="R192" i="1"/>
  <c r="R176" i="1"/>
  <c r="R160" i="1"/>
  <c r="R144" i="1"/>
  <c r="R128" i="1"/>
  <c r="R112" i="1"/>
  <c r="R96" i="1"/>
  <c r="R1279" i="1"/>
  <c r="R1071" i="1"/>
  <c r="R1007" i="1"/>
  <c r="R975" i="1"/>
  <c r="R943" i="1"/>
  <c r="R879" i="1"/>
  <c r="R1343" i="1"/>
  <c r="R1327" i="1"/>
  <c r="R1311" i="1"/>
  <c r="R1295" i="1"/>
  <c r="R1263" i="1"/>
  <c r="R1247" i="1"/>
  <c r="R1231" i="1"/>
  <c r="R1215" i="1"/>
  <c r="R1199" i="1"/>
  <c r="R1183" i="1"/>
  <c r="R1167" i="1"/>
  <c r="R1151" i="1"/>
  <c r="R1135" i="1"/>
  <c r="R1119" i="1"/>
  <c r="R1055" i="1"/>
  <c r="R1039" i="1"/>
  <c r="R1023" i="1"/>
  <c r="R991" i="1"/>
  <c r="R959" i="1"/>
  <c r="R927" i="1"/>
  <c r="R863" i="1"/>
  <c r="R1342" i="1"/>
  <c r="R1326" i="1"/>
  <c r="R1310" i="1"/>
  <c r="R1294" i="1"/>
  <c r="R1278" i="1"/>
  <c r="R1262" i="1"/>
  <c r="R1246" i="1"/>
  <c r="R1230" i="1"/>
  <c r="R1214" i="1"/>
  <c r="R1198" i="1"/>
  <c r="R1182" i="1"/>
  <c r="R1166" i="1"/>
  <c r="R1150" i="1"/>
  <c r="R1134" i="1"/>
  <c r="R1118" i="1"/>
  <c r="R1102" i="1"/>
  <c r="R1086" i="1"/>
  <c r="R1070" i="1"/>
  <c r="R1054" i="1"/>
  <c r="R1038" i="1"/>
  <c r="R1022" i="1"/>
  <c r="R1006" i="1"/>
  <c r="R990" i="1"/>
  <c r="R974" i="1"/>
  <c r="R958" i="1"/>
  <c r="R942" i="1"/>
  <c r="R926" i="1"/>
  <c r="R910" i="1"/>
  <c r="R894" i="1"/>
  <c r="R878" i="1"/>
  <c r="R862" i="1"/>
  <c r="R846" i="1"/>
  <c r="R830" i="1"/>
  <c r="R814" i="1"/>
  <c r="R798" i="1"/>
  <c r="R782" i="1"/>
  <c r="R766" i="1"/>
  <c r="R1341" i="1"/>
  <c r="R1325" i="1"/>
  <c r="R1309" i="1"/>
  <c r="R1293" i="1"/>
  <c r="R1277" i="1"/>
  <c r="R1261" i="1"/>
  <c r="R1245" i="1"/>
  <c r="R1229" i="1"/>
  <c r="R1213" i="1"/>
  <c r="R1197" i="1"/>
  <c r="R1181" i="1"/>
  <c r="R1165" i="1"/>
  <c r="R1149" i="1"/>
  <c r="R1133" i="1"/>
  <c r="R1117" i="1"/>
  <c r="R1101" i="1"/>
  <c r="R1085" i="1"/>
  <c r="R1069" i="1"/>
  <c r="R1053" i="1"/>
  <c r="R1037" i="1"/>
  <c r="R1021" i="1"/>
  <c r="R1005" i="1"/>
  <c r="R989" i="1"/>
  <c r="R973" i="1"/>
  <c r="R957" i="1"/>
  <c r="R941" i="1"/>
  <c r="R925" i="1"/>
  <c r="R909" i="1"/>
  <c r="R893" i="1"/>
  <c r="R877" i="1"/>
  <c r="R861" i="1"/>
  <c r="R845" i="1"/>
  <c r="R829" i="1"/>
  <c r="R813" i="1"/>
  <c r="R1340" i="1"/>
  <c r="R1324" i="1"/>
  <c r="R1308" i="1"/>
  <c r="R1292" i="1"/>
  <c r="R1276" i="1"/>
  <c r="R1260" i="1"/>
  <c r="R1244" i="1"/>
  <c r="R1228" i="1"/>
  <c r="R1212" i="1"/>
  <c r="R1196" i="1"/>
  <c r="R1180" i="1"/>
  <c r="R1164" i="1"/>
  <c r="R1148" i="1"/>
  <c r="R1132" i="1"/>
  <c r="R1116" i="1"/>
  <c r="R1100" i="1"/>
  <c r="R1084" i="1"/>
  <c r="R1068" i="1"/>
  <c r="R1052" i="1"/>
  <c r="R1036" i="1"/>
  <c r="R1020" i="1"/>
  <c r="R1004" i="1"/>
  <c r="R988" i="1"/>
  <c r="R972" i="1"/>
  <c r="R956" i="1"/>
  <c r="R940" i="1"/>
  <c r="R924" i="1"/>
  <c r="R908" i="1"/>
  <c r="R892" i="1"/>
  <c r="R876" i="1"/>
  <c r="R860" i="1"/>
  <c r="R844" i="1"/>
  <c r="R828" i="1"/>
  <c r="R812" i="1"/>
  <c r="R796" i="1"/>
  <c r="R780" i="1"/>
  <c r="R764" i="1"/>
  <c r="R1339" i="1"/>
  <c r="R1323" i="1"/>
  <c r="R1307" i="1"/>
  <c r="R1291" i="1"/>
  <c r="R1275" i="1"/>
  <c r="R1259" i="1"/>
  <c r="R1243" i="1"/>
  <c r="R1227" i="1"/>
  <c r="R1211" i="1"/>
  <c r="R1195" i="1"/>
  <c r="R1179" i="1"/>
  <c r="R1163" i="1"/>
  <c r="R1147" i="1"/>
  <c r="R1131" i="1"/>
  <c r="R1115" i="1"/>
  <c r="R1099" i="1"/>
  <c r="R1083" i="1"/>
  <c r="R1067" i="1"/>
  <c r="R1051" i="1"/>
  <c r="R1035" i="1"/>
  <c r="R1019" i="1"/>
  <c r="R1003" i="1"/>
  <c r="R987" i="1"/>
  <c r="R971" i="1"/>
  <c r="R955" i="1"/>
  <c r="R939" i="1"/>
  <c r="R923" i="1"/>
  <c r="R907" i="1"/>
  <c r="R891" i="1"/>
  <c r="R875" i="1"/>
  <c r="R1338" i="1"/>
  <c r="R1322" i="1"/>
  <c r="R1306" i="1"/>
  <c r="R1290" i="1"/>
  <c r="R1274" i="1"/>
  <c r="R1258" i="1"/>
  <c r="R1242" i="1"/>
  <c r="R1226" i="1"/>
  <c r="R1210" i="1"/>
  <c r="R1194" i="1"/>
  <c r="R1178" i="1"/>
  <c r="R1162" i="1"/>
  <c r="R1146" i="1"/>
  <c r="R1130" i="1"/>
  <c r="R1114" i="1"/>
  <c r="R1098" i="1"/>
  <c r="R1082" i="1"/>
  <c r="R1066" i="1"/>
  <c r="R1050" i="1"/>
  <c r="R1034" i="1"/>
  <c r="R1018" i="1"/>
  <c r="R1002" i="1"/>
  <c r="R986" i="1"/>
  <c r="R970" i="1"/>
  <c r="R954" i="1"/>
  <c r="R938" i="1"/>
  <c r="R922" i="1"/>
  <c r="R906" i="1"/>
  <c r="R890" i="1"/>
  <c r="R874" i="1"/>
  <c r="R858" i="1"/>
  <c r="R842" i="1"/>
  <c r="R826" i="1"/>
  <c r="R810" i="1"/>
  <c r="R1337" i="1"/>
  <c r="R1321" i="1"/>
  <c r="R1305" i="1"/>
  <c r="R1289" i="1"/>
  <c r="R1273" i="1"/>
  <c r="R1257" i="1"/>
  <c r="R1241" i="1"/>
  <c r="R1225" i="1"/>
  <c r="R1209" i="1"/>
  <c r="R1193" i="1"/>
  <c r="R1177" i="1"/>
  <c r="R1161" i="1"/>
  <c r="R1145" i="1"/>
  <c r="R1129" i="1"/>
  <c r="R1113" i="1"/>
  <c r="R1097" i="1"/>
  <c r="R1081" i="1"/>
  <c r="R1065" i="1"/>
  <c r="R1049" i="1"/>
  <c r="R1033" i="1"/>
  <c r="R1017" i="1"/>
  <c r="R1001" i="1"/>
  <c r="R985" i="1"/>
  <c r="R969" i="1"/>
  <c r="R953" i="1"/>
  <c r="R937" i="1"/>
  <c r="R921" i="1"/>
  <c r="R905" i="1"/>
  <c r="R889" i="1"/>
  <c r="R873" i="1"/>
  <c r="R1336" i="1"/>
  <c r="R1320" i="1"/>
  <c r="R1304" i="1"/>
  <c r="R1288" i="1"/>
  <c r="R1272" i="1"/>
  <c r="R1256" i="1"/>
  <c r="R1240" i="1"/>
  <c r="R1224" i="1"/>
  <c r="R1208" i="1"/>
  <c r="R1192" i="1"/>
  <c r="R1176" i="1"/>
  <c r="R1160" i="1"/>
  <c r="R1144" i="1"/>
  <c r="R1128" i="1"/>
  <c r="R1112" i="1"/>
  <c r="R1096" i="1"/>
  <c r="R1080" i="1"/>
  <c r="R1064" i="1"/>
  <c r="R1048" i="1"/>
  <c r="R1032" i="1"/>
  <c r="R1016" i="1"/>
  <c r="R1000" i="1"/>
  <c r="R984" i="1"/>
  <c r="R1335" i="1"/>
  <c r="R1319" i="1"/>
  <c r="R1303" i="1"/>
  <c r="R1287" i="1"/>
  <c r="R1271" i="1"/>
  <c r="R1255" i="1"/>
  <c r="R1239" i="1"/>
  <c r="R1223" i="1"/>
  <c r="R1207" i="1"/>
  <c r="R1191" i="1"/>
  <c r="R1175" i="1"/>
  <c r="R1159" i="1"/>
  <c r="R1143" i="1"/>
  <c r="R1127" i="1"/>
  <c r="R1111" i="1"/>
  <c r="R1095" i="1"/>
  <c r="R1079" i="1"/>
  <c r="R1063" i="1"/>
  <c r="R1047" i="1"/>
  <c r="R1031" i="1"/>
  <c r="R1015" i="1"/>
  <c r="R999" i="1"/>
  <c r="R983" i="1"/>
  <c r="R1334" i="1"/>
  <c r="R1318" i="1"/>
  <c r="R1302" i="1"/>
  <c r="R1286" i="1"/>
  <c r="R1270" i="1"/>
  <c r="R1254" i="1"/>
  <c r="R1238" i="1"/>
  <c r="R1222" i="1"/>
  <c r="R1333" i="1"/>
  <c r="R1317" i="1"/>
  <c r="R1301" i="1"/>
  <c r="R1285" i="1"/>
  <c r="R1269" i="1"/>
  <c r="R1253" i="1"/>
  <c r="R1237" i="1"/>
  <c r="R1221" i="1"/>
  <c r="R1205" i="1"/>
  <c r="R95" i="1"/>
  <c r="R117" i="1"/>
  <c r="R136" i="1"/>
  <c r="R155" i="1"/>
  <c r="R174" i="1"/>
  <c r="R196" i="1"/>
  <c r="R215" i="1"/>
  <c r="R234" i="1"/>
  <c r="R253" i="1"/>
  <c r="R275" i="1"/>
  <c r="R294" i="1"/>
  <c r="R313" i="1"/>
  <c r="R332" i="1"/>
  <c r="R351" i="1"/>
  <c r="R373" i="1"/>
  <c r="R392" i="1"/>
  <c r="R411" i="1"/>
  <c r="R430" i="1"/>
  <c r="R452" i="1"/>
  <c r="R471" i="1"/>
  <c r="R490" i="1"/>
  <c r="R509" i="1"/>
  <c r="R531" i="1"/>
  <c r="R550" i="1"/>
  <c r="R569" i="1"/>
  <c r="R588" i="1"/>
  <c r="R607" i="1"/>
  <c r="R629" i="1"/>
  <c r="R648" i="1"/>
  <c r="R667" i="1"/>
  <c r="R686" i="1"/>
  <c r="R708" i="1"/>
  <c r="R727" i="1"/>
  <c r="R746" i="1"/>
  <c r="R767" i="1"/>
  <c r="R791" i="1"/>
  <c r="R819" i="1"/>
  <c r="R843" i="1"/>
  <c r="R883" i="1"/>
  <c r="R917" i="1"/>
  <c r="R963" i="1"/>
  <c r="R1013" i="1"/>
  <c r="R1077" i="1"/>
  <c r="R1141" i="1"/>
  <c r="R1206" i="1"/>
  <c r="R1332" i="1"/>
  <c r="E9" i="1"/>
  <c r="C9" i="1" s="1"/>
  <c r="F87" i="1"/>
  <c r="H87" i="1"/>
  <c r="I87" i="1" s="1"/>
  <c r="P87" i="1" s="1"/>
  <c r="E13" i="1"/>
  <c r="C13" i="1" s="1"/>
  <c r="C28" i="1"/>
  <c r="C30" i="1" s="1"/>
  <c r="E31" i="1" s="1"/>
  <c r="C12" i="1"/>
  <c r="E12" i="1" s="1"/>
  <c r="E16" i="1"/>
  <c r="C16" i="1" s="1"/>
  <c r="H90" i="1"/>
  <c r="G91" i="1"/>
  <c r="H88" i="1"/>
  <c r="H89" i="1"/>
  <c r="L87" i="1" l="1"/>
  <c r="Q87" i="1"/>
  <c r="S87" i="1"/>
  <c r="C31" i="1"/>
  <c r="M87" i="1"/>
  <c r="N87" i="1" s="1"/>
  <c r="J87" i="1"/>
  <c r="K87" i="1" s="1"/>
  <c r="O87" i="1"/>
  <c r="H91" i="1"/>
  <c r="G92" i="1"/>
  <c r="I88" i="1"/>
  <c r="L88" i="1"/>
  <c r="I90" i="1"/>
  <c r="L90" i="1"/>
  <c r="I89" i="1"/>
  <c r="L89" i="1"/>
  <c r="T87" i="1" l="1"/>
  <c r="U87" i="1" s="1"/>
  <c r="Q90" i="1"/>
  <c r="P90" i="1"/>
  <c r="S90" i="1"/>
  <c r="S89" i="1"/>
  <c r="P89" i="1"/>
  <c r="P88" i="1"/>
  <c r="S88" i="1"/>
  <c r="J88" i="1"/>
  <c r="Q88" i="1"/>
  <c r="M88" i="1"/>
  <c r="N88" i="1" s="1"/>
  <c r="O88" i="1"/>
  <c r="H92" i="1"/>
  <c r="G93" i="1"/>
  <c r="I91" i="1"/>
  <c r="L91" i="1"/>
  <c r="J90" i="1"/>
  <c r="O90" i="1"/>
  <c r="M90" i="1"/>
  <c r="N90" i="1" s="1"/>
  <c r="J89" i="1"/>
  <c r="O89" i="1"/>
  <c r="Q89" i="1"/>
  <c r="M89" i="1"/>
  <c r="N89" i="1" s="1"/>
  <c r="T90" i="1" l="1"/>
  <c r="U90" i="1" s="1"/>
  <c r="P91" i="1"/>
  <c r="S91" i="1"/>
  <c r="W87" i="1"/>
  <c r="V87" i="1"/>
  <c r="G94" i="1"/>
  <c r="H93" i="1"/>
  <c r="J91" i="1"/>
  <c r="O91" i="1"/>
  <c r="Q91" i="1"/>
  <c r="M91" i="1"/>
  <c r="N91" i="1" s="1"/>
  <c r="K89" i="1"/>
  <c r="T89" i="1"/>
  <c r="U89" i="1" s="1"/>
  <c r="I92" i="1"/>
  <c r="L92" i="1"/>
  <c r="K90" i="1"/>
  <c r="T88" i="1"/>
  <c r="U88" i="1" s="1"/>
  <c r="K88" i="1"/>
  <c r="P92" i="1" l="1"/>
  <c r="S92" i="1"/>
  <c r="W88" i="1"/>
  <c r="V88" i="1"/>
  <c r="K91" i="1"/>
  <c r="T91" i="1"/>
  <c r="U91" i="1" s="1"/>
  <c r="J92" i="1"/>
  <c r="M92" i="1"/>
  <c r="N92" i="1" s="1"/>
  <c r="O92" i="1"/>
  <c r="Q92" i="1"/>
  <c r="I93" i="1"/>
  <c r="L93" i="1"/>
  <c r="W90" i="1"/>
  <c r="V90" i="1"/>
  <c r="V89" i="1"/>
  <c r="W89" i="1"/>
  <c r="G95" i="1"/>
  <c r="H94" i="1"/>
  <c r="P93" i="1" l="1"/>
  <c r="S93" i="1"/>
  <c r="G96" i="1"/>
  <c r="H95" i="1"/>
  <c r="V91" i="1"/>
  <c r="W91" i="1"/>
  <c r="K92" i="1"/>
  <c r="T92" i="1"/>
  <c r="U92" i="1" s="1"/>
  <c r="J93" i="1"/>
  <c r="Q93" i="1"/>
  <c r="O93" i="1"/>
  <c r="M93" i="1"/>
  <c r="N93" i="1" s="1"/>
  <c r="I94" i="1"/>
  <c r="L94" i="1"/>
  <c r="P94" i="1" l="1"/>
  <c r="S94" i="1"/>
  <c r="K93" i="1"/>
  <c r="T93" i="1"/>
  <c r="U93" i="1" s="1"/>
  <c r="I95" i="1"/>
  <c r="L95" i="1"/>
  <c r="W92" i="1"/>
  <c r="V92" i="1"/>
  <c r="J94" i="1"/>
  <c r="O94" i="1"/>
  <c r="Q94" i="1"/>
  <c r="M94" i="1"/>
  <c r="N94" i="1" s="1"/>
  <c r="G97" i="1"/>
  <c r="H96" i="1"/>
  <c r="S95" i="1" l="1"/>
  <c r="P95" i="1"/>
  <c r="H97" i="1"/>
  <c r="G98" i="1"/>
  <c r="J95" i="1"/>
  <c r="O95" i="1"/>
  <c r="Q95" i="1"/>
  <c r="M95" i="1"/>
  <c r="N95" i="1" s="1"/>
  <c r="V93" i="1"/>
  <c r="W93" i="1"/>
  <c r="T94" i="1"/>
  <c r="U94" i="1" s="1"/>
  <c r="K94" i="1"/>
  <c r="I96" i="1"/>
  <c r="L96" i="1"/>
  <c r="P96" i="1" l="1"/>
  <c r="S96" i="1"/>
  <c r="W94" i="1"/>
  <c r="V94" i="1"/>
  <c r="H98" i="1"/>
  <c r="G99" i="1"/>
  <c r="J96" i="1"/>
  <c r="M96" i="1"/>
  <c r="N96" i="1" s="1"/>
  <c r="Q96" i="1"/>
  <c r="O96" i="1"/>
  <c r="T95" i="1"/>
  <c r="U95" i="1" s="1"/>
  <c r="K95" i="1"/>
  <c r="I97" i="1"/>
  <c r="L97" i="1"/>
  <c r="P97" i="1" l="1"/>
  <c r="S97" i="1"/>
  <c r="K96" i="1"/>
  <c r="T96" i="1"/>
  <c r="U96" i="1" s="1"/>
  <c r="J97" i="1"/>
  <c r="O97" i="1"/>
  <c r="M97" i="1"/>
  <c r="N97" i="1" s="1"/>
  <c r="Q97" i="1"/>
  <c r="H99" i="1"/>
  <c r="G100" i="1"/>
  <c r="I98" i="1"/>
  <c r="L98" i="1"/>
  <c r="V95" i="1"/>
  <c r="W95" i="1"/>
  <c r="P98" i="1" l="1"/>
  <c r="S98" i="1"/>
  <c r="I99" i="1"/>
  <c r="L99" i="1"/>
  <c r="J98" i="1"/>
  <c r="O98" i="1"/>
  <c r="Q98" i="1"/>
  <c r="M98" i="1"/>
  <c r="N98" i="1" s="1"/>
  <c r="T97" i="1"/>
  <c r="U97" i="1" s="1"/>
  <c r="K97" i="1"/>
  <c r="W96" i="1"/>
  <c r="V96" i="1"/>
  <c r="H100" i="1"/>
  <c r="G101" i="1"/>
  <c r="P99" i="1" l="1"/>
  <c r="S99" i="1"/>
  <c r="W97" i="1"/>
  <c r="V97" i="1"/>
  <c r="G102" i="1"/>
  <c r="H101" i="1"/>
  <c r="I100" i="1"/>
  <c r="L100" i="1"/>
  <c r="K98" i="1"/>
  <c r="T98" i="1"/>
  <c r="U98" i="1" s="1"/>
  <c r="J99" i="1"/>
  <c r="Q99" i="1"/>
  <c r="M99" i="1"/>
  <c r="N99" i="1" s="1"/>
  <c r="O99" i="1"/>
  <c r="P100" i="1" l="1"/>
  <c r="S100" i="1"/>
  <c r="I101" i="1"/>
  <c r="L101" i="1"/>
  <c r="W98" i="1"/>
  <c r="V98" i="1"/>
  <c r="J100" i="1"/>
  <c r="M100" i="1"/>
  <c r="N100" i="1" s="1"/>
  <c r="O100" i="1"/>
  <c r="Q100" i="1"/>
  <c r="G103" i="1"/>
  <c r="H102" i="1"/>
  <c r="K99" i="1"/>
  <c r="T99" i="1"/>
  <c r="U99" i="1" s="1"/>
  <c r="P101" i="1" l="1"/>
  <c r="S101" i="1"/>
  <c r="I102" i="1"/>
  <c r="L102" i="1"/>
  <c r="W99" i="1"/>
  <c r="V99" i="1"/>
  <c r="K100" i="1"/>
  <c r="T100" i="1"/>
  <c r="U100" i="1" s="1"/>
  <c r="G104" i="1"/>
  <c r="H103" i="1"/>
  <c r="J101" i="1"/>
  <c r="Q101" i="1"/>
  <c r="O101" i="1"/>
  <c r="M101" i="1"/>
  <c r="N101" i="1" s="1"/>
  <c r="P102" i="1" l="1"/>
  <c r="S102" i="1"/>
  <c r="I103" i="1"/>
  <c r="L103" i="1"/>
  <c r="G105" i="1"/>
  <c r="H104" i="1"/>
  <c r="V100" i="1"/>
  <c r="W100" i="1"/>
  <c r="K101" i="1"/>
  <c r="T101" i="1"/>
  <c r="U101" i="1" s="1"/>
  <c r="J102" i="1"/>
  <c r="M102" i="1"/>
  <c r="N102" i="1" s="1"/>
  <c r="O102" i="1"/>
  <c r="Q102" i="1"/>
  <c r="P103" i="1" l="1"/>
  <c r="S103" i="1"/>
  <c r="W101" i="1"/>
  <c r="V101" i="1"/>
  <c r="I104" i="1"/>
  <c r="L104" i="1"/>
  <c r="H105" i="1"/>
  <c r="G106" i="1"/>
  <c r="T102" i="1"/>
  <c r="U102" i="1" s="1"/>
  <c r="K102" i="1"/>
  <c r="J103" i="1"/>
  <c r="O103" i="1"/>
  <c r="Q103" i="1"/>
  <c r="M103" i="1"/>
  <c r="N103" i="1" s="1"/>
  <c r="S104" i="1" l="1"/>
  <c r="P104" i="1"/>
  <c r="W102" i="1"/>
  <c r="V102" i="1"/>
  <c r="I105" i="1"/>
  <c r="L105" i="1"/>
  <c r="J104" i="1"/>
  <c r="Q104" i="1"/>
  <c r="O104" i="1"/>
  <c r="M104" i="1"/>
  <c r="N104" i="1" s="1"/>
  <c r="H106" i="1"/>
  <c r="G107" i="1"/>
  <c r="K103" i="1"/>
  <c r="T103" i="1"/>
  <c r="U103" i="1" s="1"/>
  <c r="P105" i="1" l="1"/>
  <c r="S105" i="1"/>
  <c r="V103" i="1"/>
  <c r="W103" i="1"/>
  <c r="H107" i="1"/>
  <c r="G108" i="1"/>
  <c r="J105" i="1"/>
  <c r="O105" i="1"/>
  <c r="Q105" i="1"/>
  <c r="M105" i="1"/>
  <c r="N105" i="1" s="1"/>
  <c r="I106" i="1"/>
  <c r="L106" i="1"/>
  <c r="T104" i="1"/>
  <c r="U104" i="1" s="1"/>
  <c r="K104" i="1"/>
  <c r="P106" i="1" l="1"/>
  <c r="S106" i="1"/>
  <c r="K105" i="1"/>
  <c r="T105" i="1"/>
  <c r="U105" i="1" s="1"/>
  <c r="H108" i="1"/>
  <c r="G109" i="1"/>
  <c r="I107" i="1"/>
  <c r="L107" i="1"/>
  <c r="W104" i="1"/>
  <c r="V104" i="1"/>
  <c r="J106" i="1"/>
  <c r="Q106" i="1"/>
  <c r="O106" i="1"/>
  <c r="M106" i="1"/>
  <c r="N106" i="1" s="1"/>
  <c r="P107" i="1" l="1"/>
  <c r="S107" i="1"/>
  <c r="G110" i="1"/>
  <c r="H109" i="1"/>
  <c r="J107" i="1"/>
  <c r="Q107" i="1"/>
  <c r="O107" i="1"/>
  <c r="M107" i="1"/>
  <c r="N107" i="1" s="1"/>
  <c r="I108" i="1"/>
  <c r="L108" i="1"/>
  <c r="W105" i="1"/>
  <c r="V105" i="1"/>
  <c r="K106" i="1"/>
  <c r="T106" i="1"/>
  <c r="U106" i="1" s="1"/>
  <c r="P108" i="1" l="1"/>
  <c r="S108" i="1"/>
  <c r="J108" i="1"/>
  <c r="M108" i="1"/>
  <c r="N108" i="1" s="1"/>
  <c r="Q108" i="1"/>
  <c r="O108" i="1"/>
  <c r="W106" i="1"/>
  <c r="V106" i="1"/>
  <c r="K107" i="1"/>
  <c r="T107" i="1"/>
  <c r="U107" i="1" s="1"/>
  <c r="I109" i="1"/>
  <c r="L109" i="1"/>
  <c r="G111" i="1"/>
  <c r="H110" i="1"/>
  <c r="P109" i="1" l="1"/>
  <c r="S109" i="1"/>
  <c r="I110" i="1"/>
  <c r="L110" i="1"/>
  <c r="G112" i="1"/>
  <c r="H111" i="1"/>
  <c r="J109" i="1"/>
  <c r="O109" i="1"/>
  <c r="M109" i="1"/>
  <c r="N109" i="1" s="1"/>
  <c r="Q109" i="1"/>
  <c r="V107" i="1"/>
  <c r="W107" i="1"/>
  <c r="K108" i="1"/>
  <c r="T108" i="1"/>
  <c r="U108" i="1" s="1"/>
  <c r="S110" i="1" l="1"/>
  <c r="P110" i="1"/>
  <c r="K109" i="1"/>
  <c r="T109" i="1"/>
  <c r="U109" i="1" s="1"/>
  <c r="I111" i="1"/>
  <c r="L111" i="1"/>
  <c r="G113" i="1"/>
  <c r="H112" i="1"/>
  <c r="W108" i="1"/>
  <c r="V108" i="1"/>
  <c r="J110" i="1"/>
  <c r="O110" i="1"/>
  <c r="Q110" i="1"/>
  <c r="M110" i="1"/>
  <c r="N110" i="1" s="1"/>
  <c r="S111" i="1" l="1"/>
  <c r="P111" i="1"/>
  <c r="I112" i="1"/>
  <c r="L112" i="1"/>
  <c r="J111" i="1"/>
  <c r="M111" i="1"/>
  <c r="N111" i="1" s="1"/>
  <c r="O111" i="1"/>
  <c r="Q111" i="1"/>
  <c r="H113" i="1"/>
  <c r="G114" i="1"/>
  <c r="W109" i="1"/>
  <c r="V109" i="1"/>
  <c r="T110" i="1"/>
  <c r="U110" i="1" s="1"/>
  <c r="K110" i="1"/>
  <c r="P112" i="1" l="1"/>
  <c r="S112" i="1"/>
  <c r="T111" i="1"/>
  <c r="U111" i="1" s="1"/>
  <c r="K111" i="1"/>
  <c r="I113" i="1"/>
  <c r="L113" i="1"/>
  <c r="W110" i="1"/>
  <c r="V110" i="1"/>
  <c r="H114" i="1"/>
  <c r="G115" i="1"/>
  <c r="J112" i="1"/>
  <c r="O112" i="1"/>
  <c r="M112" i="1"/>
  <c r="N112" i="1" s="1"/>
  <c r="Q112" i="1"/>
  <c r="P113" i="1" l="1"/>
  <c r="S113" i="1"/>
  <c r="J113" i="1"/>
  <c r="O113" i="1"/>
  <c r="M113" i="1"/>
  <c r="N113" i="1" s="1"/>
  <c r="Q113" i="1"/>
  <c r="I114" i="1"/>
  <c r="L114" i="1"/>
  <c r="H115" i="1"/>
  <c r="G116" i="1"/>
  <c r="K112" i="1"/>
  <c r="T112" i="1"/>
  <c r="U112" i="1" s="1"/>
  <c r="V111" i="1"/>
  <c r="W111" i="1"/>
  <c r="S114" i="1" l="1"/>
  <c r="P114" i="1"/>
  <c r="I115" i="1"/>
  <c r="L115" i="1"/>
  <c r="J114" i="1"/>
  <c r="Q114" i="1"/>
  <c r="O114" i="1"/>
  <c r="M114" i="1"/>
  <c r="N114" i="1" s="1"/>
  <c r="W112" i="1"/>
  <c r="V112" i="1"/>
  <c r="H116" i="1"/>
  <c r="G117" i="1"/>
  <c r="T113" i="1"/>
  <c r="U113" i="1" s="1"/>
  <c r="K113" i="1"/>
  <c r="P115" i="1" l="1"/>
  <c r="S115" i="1"/>
  <c r="W113" i="1"/>
  <c r="V113" i="1"/>
  <c r="G118" i="1"/>
  <c r="H117" i="1"/>
  <c r="K114" i="1"/>
  <c r="T114" i="1"/>
  <c r="U114" i="1" s="1"/>
  <c r="I116" i="1"/>
  <c r="L116" i="1"/>
  <c r="J115" i="1"/>
  <c r="M115" i="1"/>
  <c r="N115" i="1" s="1"/>
  <c r="O115" i="1"/>
  <c r="Q115" i="1"/>
  <c r="P116" i="1" l="1"/>
  <c r="S116" i="1"/>
  <c r="J116" i="1"/>
  <c r="O116" i="1"/>
  <c r="M116" i="1"/>
  <c r="N116" i="1" s="1"/>
  <c r="Q116" i="1"/>
  <c r="I117" i="1"/>
  <c r="L117" i="1"/>
  <c r="W114" i="1"/>
  <c r="V114" i="1"/>
  <c r="G119" i="1"/>
  <c r="H118" i="1"/>
  <c r="K115" i="1"/>
  <c r="T115" i="1"/>
  <c r="U115" i="1" s="1"/>
  <c r="P117" i="1" l="1"/>
  <c r="S117" i="1"/>
  <c r="J117" i="1"/>
  <c r="Q117" i="1"/>
  <c r="O117" i="1"/>
  <c r="M117" i="1"/>
  <c r="N117" i="1" s="1"/>
  <c r="V115" i="1"/>
  <c r="W115" i="1"/>
  <c r="I118" i="1"/>
  <c r="L118" i="1"/>
  <c r="G120" i="1"/>
  <c r="H119" i="1"/>
  <c r="K116" i="1"/>
  <c r="T116" i="1"/>
  <c r="U116" i="1" s="1"/>
  <c r="S118" i="1" l="1"/>
  <c r="P118" i="1"/>
  <c r="W116" i="1"/>
  <c r="V116" i="1"/>
  <c r="J118" i="1"/>
  <c r="O118" i="1"/>
  <c r="M118" i="1"/>
  <c r="N118" i="1" s="1"/>
  <c r="Q118" i="1"/>
  <c r="I119" i="1"/>
  <c r="L119" i="1"/>
  <c r="G121" i="1"/>
  <c r="H120" i="1"/>
  <c r="K117" i="1"/>
  <c r="T117" i="1"/>
  <c r="U117" i="1" s="1"/>
  <c r="P119" i="1" l="1"/>
  <c r="S119" i="1"/>
  <c r="J119" i="1"/>
  <c r="M119" i="1"/>
  <c r="N119" i="1" s="1"/>
  <c r="O119" i="1"/>
  <c r="Q119" i="1"/>
  <c r="W117" i="1"/>
  <c r="V117" i="1"/>
  <c r="I120" i="1"/>
  <c r="L120" i="1"/>
  <c r="T118" i="1"/>
  <c r="U118" i="1" s="1"/>
  <c r="K118" i="1"/>
  <c r="H121" i="1"/>
  <c r="G122" i="1"/>
  <c r="P120" i="1" l="1"/>
  <c r="S120" i="1"/>
  <c r="H122" i="1"/>
  <c r="G123" i="1"/>
  <c r="J120" i="1"/>
  <c r="M120" i="1"/>
  <c r="N120" i="1" s="1"/>
  <c r="Q120" i="1"/>
  <c r="O120" i="1"/>
  <c r="I121" i="1"/>
  <c r="L121" i="1"/>
  <c r="V118" i="1"/>
  <c r="W118" i="1"/>
  <c r="K119" i="1"/>
  <c r="T119" i="1"/>
  <c r="U119" i="1" s="1"/>
  <c r="S121" i="1" l="1"/>
  <c r="P121" i="1"/>
  <c r="V119" i="1"/>
  <c r="W119" i="1"/>
  <c r="J121" i="1"/>
  <c r="Q121" i="1"/>
  <c r="M121" i="1"/>
  <c r="N121" i="1" s="1"/>
  <c r="O121" i="1"/>
  <c r="T120" i="1"/>
  <c r="U120" i="1" s="1"/>
  <c r="K120" i="1"/>
  <c r="H123" i="1"/>
  <c r="G124" i="1"/>
  <c r="I122" i="1"/>
  <c r="L122" i="1"/>
  <c r="S122" i="1" l="1"/>
  <c r="P122" i="1"/>
  <c r="V120" i="1"/>
  <c r="W120" i="1"/>
  <c r="J122" i="1"/>
  <c r="Q122" i="1"/>
  <c r="M122" i="1"/>
  <c r="N122" i="1" s="1"/>
  <c r="O122" i="1"/>
  <c r="H124" i="1"/>
  <c r="G125" i="1"/>
  <c r="K121" i="1"/>
  <c r="T121" i="1"/>
  <c r="U121" i="1" s="1"/>
  <c r="I123" i="1"/>
  <c r="L123" i="1"/>
  <c r="P123" i="1" l="1"/>
  <c r="S123" i="1"/>
  <c r="I124" i="1"/>
  <c r="L124" i="1"/>
  <c r="J123" i="1"/>
  <c r="Q123" i="1"/>
  <c r="O123" i="1"/>
  <c r="M123" i="1"/>
  <c r="N123" i="1" s="1"/>
  <c r="W121" i="1"/>
  <c r="V121" i="1"/>
  <c r="K122" i="1"/>
  <c r="T122" i="1"/>
  <c r="U122" i="1" s="1"/>
  <c r="G126" i="1"/>
  <c r="H125" i="1"/>
  <c r="P124" i="1" l="1"/>
  <c r="S124" i="1"/>
  <c r="I125" i="1"/>
  <c r="L125" i="1"/>
  <c r="G127" i="1"/>
  <c r="H126" i="1"/>
  <c r="W122" i="1"/>
  <c r="V122" i="1"/>
  <c r="K123" i="1"/>
  <c r="T123" i="1"/>
  <c r="U123" i="1" s="1"/>
  <c r="J124" i="1"/>
  <c r="Q124" i="1"/>
  <c r="M124" i="1"/>
  <c r="N124" i="1" s="1"/>
  <c r="O124" i="1"/>
  <c r="P125" i="1" l="1"/>
  <c r="S125" i="1"/>
  <c r="G128" i="1"/>
  <c r="H127" i="1"/>
  <c r="W123" i="1"/>
  <c r="V123" i="1"/>
  <c r="I126" i="1"/>
  <c r="L126" i="1"/>
  <c r="K124" i="1"/>
  <c r="T124" i="1"/>
  <c r="U124" i="1" s="1"/>
  <c r="J125" i="1"/>
  <c r="Q125" i="1"/>
  <c r="O125" i="1"/>
  <c r="M125" i="1"/>
  <c r="N125" i="1" s="1"/>
  <c r="S126" i="1" l="1"/>
  <c r="P126" i="1"/>
  <c r="V124" i="1"/>
  <c r="W124" i="1"/>
  <c r="J126" i="1"/>
  <c r="Q126" i="1"/>
  <c r="M126" i="1"/>
  <c r="N126" i="1" s="1"/>
  <c r="O126" i="1"/>
  <c r="I127" i="1"/>
  <c r="L127" i="1"/>
  <c r="K125" i="1"/>
  <c r="T125" i="1"/>
  <c r="U125" i="1" s="1"/>
  <c r="G129" i="1"/>
  <c r="H128" i="1"/>
  <c r="P127" i="1" l="1"/>
  <c r="S127" i="1"/>
  <c r="H129" i="1"/>
  <c r="G130" i="1"/>
  <c r="I128" i="1"/>
  <c r="L128" i="1"/>
  <c r="T126" i="1"/>
  <c r="U126" i="1" s="1"/>
  <c r="K126" i="1"/>
  <c r="J127" i="1"/>
  <c r="O127" i="1"/>
  <c r="M127" i="1"/>
  <c r="N127" i="1" s="1"/>
  <c r="Q127" i="1"/>
  <c r="W125" i="1"/>
  <c r="V125" i="1"/>
  <c r="P128" i="1" l="1"/>
  <c r="S128" i="1"/>
  <c r="V126" i="1"/>
  <c r="W126" i="1"/>
  <c r="T127" i="1"/>
  <c r="U127" i="1" s="1"/>
  <c r="K127" i="1"/>
  <c r="J128" i="1"/>
  <c r="O128" i="1"/>
  <c r="M128" i="1"/>
  <c r="N128" i="1" s="1"/>
  <c r="Q128" i="1"/>
  <c r="H130" i="1"/>
  <c r="G131" i="1"/>
  <c r="I129" i="1"/>
  <c r="L129" i="1"/>
  <c r="P129" i="1" l="1"/>
  <c r="S129" i="1"/>
  <c r="K128" i="1"/>
  <c r="T128" i="1"/>
  <c r="U128" i="1" s="1"/>
  <c r="J129" i="1"/>
  <c r="M129" i="1"/>
  <c r="N129" i="1" s="1"/>
  <c r="Q129" i="1"/>
  <c r="O129" i="1"/>
  <c r="H131" i="1"/>
  <c r="G132" i="1"/>
  <c r="V127" i="1"/>
  <c r="W127" i="1"/>
  <c r="I130" i="1"/>
  <c r="L130" i="1"/>
  <c r="P130" i="1" l="1"/>
  <c r="S130" i="1"/>
  <c r="J130" i="1"/>
  <c r="M130" i="1"/>
  <c r="N130" i="1" s="1"/>
  <c r="Q130" i="1"/>
  <c r="O130" i="1"/>
  <c r="W128" i="1"/>
  <c r="V128" i="1"/>
  <c r="I131" i="1"/>
  <c r="L131" i="1"/>
  <c r="T129" i="1"/>
  <c r="U129" i="1" s="1"/>
  <c r="K129" i="1"/>
  <c r="H132" i="1"/>
  <c r="G133" i="1"/>
  <c r="P131" i="1" l="1"/>
  <c r="S131" i="1"/>
  <c r="G134" i="1"/>
  <c r="H133" i="1"/>
  <c r="J131" i="1"/>
  <c r="Q131" i="1"/>
  <c r="M131" i="1"/>
  <c r="N131" i="1" s="1"/>
  <c r="O131" i="1"/>
  <c r="I132" i="1"/>
  <c r="L132" i="1"/>
  <c r="W129" i="1"/>
  <c r="V129" i="1"/>
  <c r="K130" i="1"/>
  <c r="T130" i="1"/>
  <c r="U130" i="1" s="1"/>
  <c r="S132" i="1" l="1"/>
  <c r="P132" i="1"/>
  <c r="J132" i="1"/>
  <c r="O132" i="1"/>
  <c r="M132" i="1"/>
  <c r="N132" i="1" s="1"/>
  <c r="Q132" i="1"/>
  <c r="I133" i="1"/>
  <c r="L133" i="1"/>
  <c r="V130" i="1"/>
  <c r="W130" i="1"/>
  <c r="K131" i="1"/>
  <c r="T131" i="1"/>
  <c r="U131" i="1" s="1"/>
  <c r="G135" i="1"/>
  <c r="H134" i="1"/>
  <c r="P133" i="1" l="1"/>
  <c r="S133" i="1"/>
  <c r="J133" i="1"/>
  <c r="Q133" i="1"/>
  <c r="M133" i="1"/>
  <c r="N133" i="1" s="1"/>
  <c r="O133" i="1"/>
  <c r="I134" i="1"/>
  <c r="L134" i="1"/>
  <c r="G136" i="1"/>
  <c r="H135" i="1"/>
  <c r="V131" i="1"/>
  <c r="W131" i="1"/>
  <c r="K132" i="1"/>
  <c r="T132" i="1"/>
  <c r="U132" i="1" s="1"/>
  <c r="P134" i="1" l="1"/>
  <c r="S134" i="1"/>
  <c r="W132" i="1"/>
  <c r="V132" i="1"/>
  <c r="G137" i="1"/>
  <c r="H136" i="1"/>
  <c r="J134" i="1"/>
  <c r="M134" i="1"/>
  <c r="N134" i="1" s="1"/>
  <c r="Q134" i="1"/>
  <c r="O134" i="1"/>
  <c r="I135" i="1"/>
  <c r="L135" i="1"/>
  <c r="K133" i="1"/>
  <c r="T133" i="1"/>
  <c r="U133" i="1" s="1"/>
  <c r="S135" i="1" l="1"/>
  <c r="P135" i="1"/>
  <c r="V133" i="1"/>
  <c r="W133" i="1"/>
  <c r="T134" i="1"/>
  <c r="U134" i="1" s="1"/>
  <c r="K134" i="1"/>
  <c r="I136" i="1"/>
  <c r="L136" i="1"/>
  <c r="H137" i="1"/>
  <c r="G138" i="1"/>
  <c r="J135" i="1"/>
  <c r="Q135" i="1"/>
  <c r="O135" i="1"/>
  <c r="M135" i="1"/>
  <c r="N135" i="1" s="1"/>
  <c r="P136" i="1" l="1"/>
  <c r="S136" i="1"/>
  <c r="H138" i="1"/>
  <c r="G139" i="1"/>
  <c r="J136" i="1"/>
  <c r="Q136" i="1"/>
  <c r="O136" i="1"/>
  <c r="M136" i="1"/>
  <c r="N136" i="1" s="1"/>
  <c r="I137" i="1"/>
  <c r="L137" i="1"/>
  <c r="W134" i="1"/>
  <c r="V134" i="1"/>
  <c r="K135" i="1"/>
  <c r="T135" i="1"/>
  <c r="U135" i="1" s="1"/>
  <c r="P137" i="1" l="1"/>
  <c r="S137" i="1"/>
  <c r="V135" i="1"/>
  <c r="W135" i="1"/>
  <c r="T136" i="1"/>
  <c r="U136" i="1" s="1"/>
  <c r="K136" i="1"/>
  <c r="H139" i="1"/>
  <c r="G140" i="1"/>
  <c r="J137" i="1"/>
  <c r="M137" i="1"/>
  <c r="N137" i="1" s="1"/>
  <c r="Q137" i="1"/>
  <c r="O137" i="1"/>
  <c r="I138" i="1"/>
  <c r="L138" i="1"/>
  <c r="S138" i="1" l="1"/>
  <c r="P138" i="1"/>
  <c r="W136" i="1"/>
  <c r="V136" i="1"/>
  <c r="H140" i="1"/>
  <c r="G141" i="1"/>
  <c r="K137" i="1"/>
  <c r="T137" i="1"/>
  <c r="U137" i="1" s="1"/>
  <c r="I139" i="1"/>
  <c r="L139" i="1"/>
  <c r="J138" i="1"/>
  <c r="O138" i="1"/>
  <c r="Q138" i="1"/>
  <c r="M138" i="1"/>
  <c r="N138" i="1" s="1"/>
  <c r="P139" i="1" l="1"/>
  <c r="S139" i="1"/>
  <c r="V137" i="1"/>
  <c r="W137" i="1"/>
  <c r="I140" i="1"/>
  <c r="L140" i="1"/>
  <c r="J139" i="1"/>
  <c r="Q139" i="1"/>
  <c r="O139" i="1"/>
  <c r="M139" i="1"/>
  <c r="N139" i="1" s="1"/>
  <c r="G142" i="1"/>
  <c r="H141" i="1"/>
  <c r="K138" i="1"/>
  <c r="T138" i="1"/>
  <c r="U138" i="1" s="1"/>
  <c r="S140" i="1" l="1"/>
  <c r="P140" i="1"/>
  <c r="W138" i="1"/>
  <c r="V138" i="1"/>
  <c r="K139" i="1"/>
  <c r="T139" i="1"/>
  <c r="U139" i="1" s="1"/>
  <c r="I141" i="1"/>
  <c r="L141" i="1"/>
  <c r="J140" i="1"/>
  <c r="M140" i="1"/>
  <c r="N140" i="1" s="1"/>
  <c r="O140" i="1"/>
  <c r="Q140" i="1"/>
  <c r="G143" i="1"/>
  <c r="H142" i="1"/>
  <c r="P141" i="1" l="1"/>
  <c r="S141" i="1"/>
  <c r="G144" i="1"/>
  <c r="H143" i="1"/>
  <c r="K140" i="1"/>
  <c r="T140" i="1"/>
  <c r="U140" i="1" s="1"/>
  <c r="I142" i="1"/>
  <c r="L142" i="1"/>
  <c r="J141" i="1"/>
  <c r="Q141" i="1"/>
  <c r="O141" i="1"/>
  <c r="M141" i="1"/>
  <c r="N141" i="1" s="1"/>
  <c r="V139" i="1"/>
  <c r="W139" i="1"/>
  <c r="P142" i="1" l="1"/>
  <c r="S142" i="1"/>
  <c r="K141" i="1"/>
  <c r="T141" i="1"/>
  <c r="U141" i="1" s="1"/>
  <c r="J142" i="1"/>
  <c r="Q142" i="1"/>
  <c r="M142" i="1"/>
  <c r="N142" i="1" s="1"/>
  <c r="O142" i="1"/>
  <c r="W140" i="1"/>
  <c r="V140" i="1"/>
  <c r="I143" i="1"/>
  <c r="L143" i="1"/>
  <c r="G145" i="1"/>
  <c r="H144" i="1"/>
  <c r="S143" i="1" l="1"/>
  <c r="P143" i="1"/>
  <c r="I144" i="1"/>
  <c r="L144" i="1"/>
  <c r="T142" i="1"/>
  <c r="U142" i="1" s="1"/>
  <c r="K142" i="1"/>
  <c r="H145" i="1"/>
  <c r="G146" i="1"/>
  <c r="J143" i="1"/>
  <c r="O143" i="1"/>
  <c r="M143" i="1"/>
  <c r="N143" i="1" s="1"/>
  <c r="Q143" i="1"/>
  <c r="V141" i="1"/>
  <c r="W141" i="1"/>
  <c r="P144" i="1" l="1"/>
  <c r="S144" i="1"/>
  <c r="T143" i="1"/>
  <c r="U143" i="1" s="1"/>
  <c r="K143" i="1"/>
  <c r="V142" i="1"/>
  <c r="W142" i="1"/>
  <c r="I145" i="1"/>
  <c r="L145" i="1"/>
  <c r="H146" i="1"/>
  <c r="G147" i="1"/>
  <c r="J144" i="1"/>
  <c r="M144" i="1"/>
  <c r="N144" i="1" s="1"/>
  <c r="Q144" i="1"/>
  <c r="O144" i="1"/>
  <c r="S145" i="1" l="1"/>
  <c r="P145" i="1"/>
  <c r="H147" i="1"/>
  <c r="G148" i="1"/>
  <c r="I146" i="1"/>
  <c r="L146" i="1"/>
  <c r="J145" i="1"/>
  <c r="Q145" i="1"/>
  <c r="M145" i="1"/>
  <c r="N145" i="1" s="1"/>
  <c r="O145" i="1"/>
  <c r="K144" i="1"/>
  <c r="T144" i="1"/>
  <c r="U144" i="1" s="1"/>
  <c r="V143" i="1"/>
  <c r="W143" i="1"/>
  <c r="P146" i="1" l="1"/>
  <c r="S146" i="1"/>
  <c r="T145" i="1"/>
  <c r="U145" i="1" s="1"/>
  <c r="K145" i="1"/>
  <c r="J146" i="1"/>
  <c r="M146" i="1"/>
  <c r="N146" i="1" s="1"/>
  <c r="Q146" i="1"/>
  <c r="O146" i="1"/>
  <c r="H148" i="1"/>
  <c r="G149" i="1"/>
  <c r="V144" i="1"/>
  <c r="W144" i="1"/>
  <c r="I147" i="1"/>
  <c r="L147" i="1"/>
  <c r="S147" i="1" l="1"/>
  <c r="P147" i="1"/>
  <c r="I148" i="1"/>
  <c r="L148" i="1"/>
  <c r="J147" i="1"/>
  <c r="Q147" i="1"/>
  <c r="M147" i="1"/>
  <c r="N147" i="1" s="1"/>
  <c r="O147" i="1"/>
  <c r="K146" i="1"/>
  <c r="T146" i="1"/>
  <c r="U146" i="1" s="1"/>
  <c r="G150" i="1"/>
  <c r="H149" i="1"/>
  <c r="W145" i="1"/>
  <c r="V145" i="1"/>
  <c r="P148" i="1" l="1"/>
  <c r="S148" i="1"/>
  <c r="I149" i="1"/>
  <c r="L149" i="1"/>
  <c r="K147" i="1"/>
  <c r="T147" i="1"/>
  <c r="U147" i="1" s="1"/>
  <c r="G151" i="1"/>
  <c r="H150" i="1"/>
  <c r="W146" i="1"/>
  <c r="V146" i="1"/>
  <c r="J148" i="1"/>
  <c r="M148" i="1"/>
  <c r="N148" i="1" s="1"/>
  <c r="O148" i="1"/>
  <c r="Q148" i="1"/>
  <c r="P149" i="1" l="1"/>
  <c r="S149" i="1"/>
  <c r="I150" i="1"/>
  <c r="L150" i="1"/>
  <c r="G152" i="1"/>
  <c r="H151" i="1"/>
  <c r="V147" i="1"/>
  <c r="W147" i="1"/>
  <c r="K148" i="1"/>
  <c r="T148" i="1"/>
  <c r="U148" i="1" s="1"/>
  <c r="J149" i="1"/>
  <c r="Q149" i="1"/>
  <c r="M149" i="1"/>
  <c r="N149" i="1" s="1"/>
  <c r="O149" i="1"/>
  <c r="P150" i="1" l="1"/>
  <c r="S150" i="1"/>
  <c r="V148" i="1"/>
  <c r="W148" i="1"/>
  <c r="I151" i="1"/>
  <c r="L151" i="1"/>
  <c r="G153" i="1"/>
  <c r="H152" i="1"/>
  <c r="K149" i="1"/>
  <c r="T149" i="1"/>
  <c r="U149" i="1" s="1"/>
  <c r="J150" i="1"/>
  <c r="O150" i="1"/>
  <c r="M150" i="1"/>
  <c r="N150" i="1" s="1"/>
  <c r="Q150" i="1"/>
  <c r="S151" i="1" l="1"/>
  <c r="P151" i="1"/>
  <c r="H153" i="1"/>
  <c r="G154" i="1"/>
  <c r="V149" i="1"/>
  <c r="W149" i="1"/>
  <c r="I152" i="1"/>
  <c r="L152" i="1"/>
  <c r="J151" i="1"/>
  <c r="Q151" i="1"/>
  <c r="O151" i="1"/>
  <c r="M151" i="1"/>
  <c r="N151" i="1" s="1"/>
  <c r="T150" i="1"/>
  <c r="U150" i="1" s="1"/>
  <c r="K150" i="1"/>
  <c r="P152" i="1" l="1"/>
  <c r="S152" i="1"/>
  <c r="K151" i="1"/>
  <c r="T151" i="1"/>
  <c r="U151" i="1" s="1"/>
  <c r="H154" i="1"/>
  <c r="G155" i="1"/>
  <c r="J152" i="1"/>
  <c r="Q152" i="1"/>
  <c r="O152" i="1"/>
  <c r="M152" i="1"/>
  <c r="N152" i="1" s="1"/>
  <c r="W150" i="1"/>
  <c r="V150" i="1"/>
  <c r="I153" i="1"/>
  <c r="L153" i="1"/>
  <c r="P153" i="1" l="1"/>
  <c r="S153" i="1"/>
  <c r="T152" i="1"/>
  <c r="U152" i="1" s="1"/>
  <c r="K152" i="1"/>
  <c r="J153" i="1"/>
  <c r="Q153" i="1"/>
  <c r="M153" i="1"/>
  <c r="N153" i="1" s="1"/>
  <c r="O153" i="1"/>
  <c r="H155" i="1"/>
  <c r="G156" i="1"/>
  <c r="I154" i="1"/>
  <c r="L154" i="1"/>
  <c r="V151" i="1"/>
  <c r="W151" i="1"/>
  <c r="P154" i="1" l="1"/>
  <c r="S154" i="1"/>
  <c r="I155" i="1"/>
  <c r="L155" i="1"/>
  <c r="K153" i="1"/>
  <c r="T153" i="1"/>
  <c r="U153" i="1" s="1"/>
  <c r="J154" i="1"/>
  <c r="M154" i="1"/>
  <c r="N154" i="1" s="1"/>
  <c r="O154" i="1"/>
  <c r="Q154" i="1"/>
  <c r="H156" i="1"/>
  <c r="G157" i="1"/>
  <c r="W152" i="1"/>
  <c r="V152" i="1"/>
  <c r="S155" i="1" l="1"/>
  <c r="P155" i="1"/>
  <c r="K154" i="1"/>
  <c r="T154" i="1"/>
  <c r="U154" i="1" s="1"/>
  <c r="G158" i="1"/>
  <c r="H157" i="1"/>
  <c r="I156" i="1"/>
  <c r="L156" i="1"/>
  <c r="V153" i="1"/>
  <c r="W153" i="1"/>
  <c r="J155" i="1"/>
  <c r="Q155" i="1"/>
  <c r="O155" i="1"/>
  <c r="M155" i="1"/>
  <c r="N155" i="1" s="1"/>
  <c r="P156" i="1" l="1"/>
  <c r="S156" i="1"/>
  <c r="J156" i="1"/>
  <c r="M156" i="1"/>
  <c r="N156" i="1" s="1"/>
  <c r="O156" i="1"/>
  <c r="Q156" i="1"/>
  <c r="G159" i="1"/>
  <c r="H158" i="1"/>
  <c r="I157" i="1"/>
  <c r="L157" i="1"/>
  <c r="V154" i="1"/>
  <c r="W154" i="1"/>
  <c r="K155" i="1"/>
  <c r="T155" i="1"/>
  <c r="U155" i="1" s="1"/>
  <c r="P157" i="1" l="1"/>
  <c r="S157" i="1"/>
  <c r="V155" i="1"/>
  <c r="W155" i="1"/>
  <c r="I158" i="1"/>
  <c r="L158" i="1"/>
  <c r="J157" i="1"/>
  <c r="Q157" i="1"/>
  <c r="M157" i="1"/>
  <c r="N157" i="1" s="1"/>
  <c r="O157" i="1"/>
  <c r="G160" i="1"/>
  <c r="H159" i="1"/>
  <c r="K156" i="1"/>
  <c r="T156" i="1"/>
  <c r="U156" i="1" s="1"/>
  <c r="S158" i="1" l="1"/>
  <c r="P158" i="1"/>
  <c r="W156" i="1"/>
  <c r="V156" i="1"/>
  <c r="K157" i="1"/>
  <c r="T157" i="1"/>
  <c r="U157" i="1" s="1"/>
  <c r="I159" i="1"/>
  <c r="L159" i="1"/>
  <c r="J158" i="1"/>
  <c r="M158" i="1"/>
  <c r="N158" i="1" s="1"/>
  <c r="Q158" i="1"/>
  <c r="O158" i="1"/>
  <c r="G161" i="1"/>
  <c r="H160" i="1"/>
  <c r="S159" i="1" l="1"/>
  <c r="P159" i="1"/>
  <c r="T158" i="1"/>
  <c r="U158" i="1" s="1"/>
  <c r="K158" i="1"/>
  <c r="I160" i="1"/>
  <c r="L160" i="1"/>
  <c r="J159" i="1"/>
  <c r="O159" i="1"/>
  <c r="M159" i="1"/>
  <c r="N159" i="1" s="1"/>
  <c r="Q159" i="1"/>
  <c r="H161" i="1"/>
  <c r="G162" i="1"/>
  <c r="W157" i="1"/>
  <c r="V157" i="1"/>
  <c r="P160" i="1" l="1"/>
  <c r="S160" i="1"/>
  <c r="T159" i="1"/>
  <c r="U159" i="1" s="1"/>
  <c r="K159" i="1"/>
  <c r="H162" i="1"/>
  <c r="G163" i="1"/>
  <c r="J160" i="1"/>
  <c r="O160" i="1"/>
  <c r="M160" i="1"/>
  <c r="N160" i="1" s="1"/>
  <c r="Q160" i="1"/>
  <c r="I161" i="1"/>
  <c r="L161" i="1"/>
  <c r="W158" i="1"/>
  <c r="V158" i="1"/>
  <c r="P161" i="1" l="1"/>
  <c r="S161" i="1"/>
  <c r="H163" i="1"/>
  <c r="G164" i="1"/>
  <c r="K160" i="1"/>
  <c r="T160" i="1"/>
  <c r="U160" i="1" s="1"/>
  <c r="I162" i="1"/>
  <c r="L162" i="1"/>
  <c r="J161" i="1"/>
  <c r="M161" i="1"/>
  <c r="N161" i="1" s="1"/>
  <c r="O161" i="1"/>
  <c r="Q161" i="1"/>
  <c r="V159" i="1"/>
  <c r="W159" i="1"/>
  <c r="P162" i="1" l="1"/>
  <c r="S162" i="1"/>
  <c r="T161" i="1"/>
  <c r="U161" i="1" s="1"/>
  <c r="K161" i="1"/>
  <c r="V160" i="1"/>
  <c r="W160" i="1"/>
  <c r="H164" i="1"/>
  <c r="G165" i="1"/>
  <c r="J162" i="1"/>
  <c r="Q162" i="1"/>
  <c r="M162" i="1"/>
  <c r="N162" i="1" s="1"/>
  <c r="O162" i="1"/>
  <c r="I163" i="1"/>
  <c r="L163" i="1"/>
  <c r="P163" i="1" l="1"/>
  <c r="S163" i="1"/>
  <c r="I164" i="1"/>
  <c r="L164" i="1"/>
  <c r="G166" i="1"/>
  <c r="H165" i="1"/>
  <c r="J163" i="1"/>
  <c r="M163" i="1"/>
  <c r="N163" i="1" s="1"/>
  <c r="Q163" i="1"/>
  <c r="O163" i="1"/>
  <c r="K162" i="1"/>
  <c r="T162" i="1"/>
  <c r="U162" i="1" s="1"/>
  <c r="V161" i="1"/>
  <c r="W161" i="1"/>
  <c r="P164" i="1" l="1"/>
  <c r="S164" i="1"/>
  <c r="K163" i="1"/>
  <c r="T163" i="1"/>
  <c r="U163" i="1" s="1"/>
  <c r="I165" i="1"/>
  <c r="L165" i="1"/>
  <c r="V162" i="1"/>
  <c r="W162" i="1"/>
  <c r="G167" i="1"/>
  <c r="H166" i="1"/>
  <c r="J164" i="1"/>
  <c r="M164" i="1"/>
  <c r="N164" i="1" s="1"/>
  <c r="Q164" i="1"/>
  <c r="O164" i="1"/>
  <c r="S165" i="1" l="1"/>
  <c r="P165" i="1"/>
  <c r="W163" i="1"/>
  <c r="V163" i="1"/>
  <c r="I166" i="1"/>
  <c r="L166" i="1"/>
  <c r="G168" i="1"/>
  <c r="H167" i="1"/>
  <c r="J165" i="1"/>
  <c r="Q165" i="1"/>
  <c r="M165" i="1"/>
  <c r="N165" i="1" s="1"/>
  <c r="O165" i="1"/>
  <c r="K164" i="1"/>
  <c r="T164" i="1"/>
  <c r="U164" i="1" s="1"/>
  <c r="P166" i="1" l="1"/>
  <c r="S166" i="1"/>
  <c r="I167" i="1"/>
  <c r="L167" i="1"/>
  <c r="K165" i="1"/>
  <c r="T165" i="1"/>
  <c r="U165" i="1" s="1"/>
  <c r="V164" i="1"/>
  <c r="W164" i="1"/>
  <c r="G169" i="1"/>
  <c r="H168" i="1"/>
  <c r="J166" i="1"/>
  <c r="Q166" i="1"/>
  <c r="M166" i="1"/>
  <c r="N166" i="1" s="1"/>
  <c r="O166" i="1"/>
  <c r="S167" i="1" l="1"/>
  <c r="P167" i="1"/>
  <c r="I168" i="1"/>
  <c r="L168" i="1"/>
  <c r="H169" i="1"/>
  <c r="G170" i="1"/>
  <c r="W165" i="1"/>
  <c r="V165" i="1"/>
  <c r="T166" i="1"/>
  <c r="U166" i="1" s="1"/>
  <c r="K166" i="1"/>
  <c r="J167" i="1"/>
  <c r="M167" i="1"/>
  <c r="N167" i="1" s="1"/>
  <c r="Q167" i="1"/>
  <c r="O167" i="1"/>
  <c r="P168" i="1" l="1"/>
  <c r="S168" i="1"/>
  <c r="W166" i="1"/>
  <c r="V166" i="1"/>
  <c r="H170" i="1"/>
  <c r="G171" i="1"/>
  <c r="I169" i="1"/>
  <c r="L169" i="1"/>
  <c r="K167" i="1"/>
  <c r="T167" i="1"/>
  <c r="U167" i="1" s="1"/>
  <c r="J168" i="1"/>
  <c r="Q168" i="1"/>
  <c r="O168" i="1"/>
  <c r="M168" i="1"/>
  <c r="N168" i="1" s="1"/>
  <c r="P169" i="1" l="1"/>
  <c r="S169" i="1"/>
  <c r="V167" i="1"/>
  <c r="W167" i="1"/>
  <c r="H171" i="1"/>
  <c r="G172" i="1"/>
  <c r="J169" i="1"/>
  <c r="Q169" i="1"/>
  <c r="M169" i="1"/>
  <c r="N169" i="1" s="1"/>
  <c r="O169" i="1"/>
  <c r="I170" i="1"/>
  <c r="L170" i="1"/>
  <c r="T168" i="1"/>
  <c r="U168" i="1" s="1"/>
  <c r="K168" i="1"/>
  <c r="P170" i="1" l="1"/>
  <c r="S170" i="1"/>
  <c r="I171" i="1"/>
  <c r="L171" i="1"/>
  <c r="V168" i="1"/>
  <c r="W168" i="1"/>
  <c r="J170" i="1"/>
  <c r="Q170" i="1"/>
  <c r="M170" i="1"/>
  <c r="N170" i="1" s="1"/>
  <c r="O170" i="1"/>
  <c r="K169" i="1"/>
  <c r="T169" i="1"/>
  <c r="U169" i="1" s="1"/>
  <c r="H172" i="1"/>
  <c r="G173" i="1"/>
  <c r="S171" i="1" l="1"/>
  <c r="P171" i="1"/>
  <c r="W169" i="1"/>
  <c r="V169" i="1"/>
  <c r="G174" i="1"/>
  <c r="H173" i="1"/>
  <c r="K170" i="1"/>
  <c r="T170" i="1"/>
  <c r="U170" i="1" s="1"/>
  <c r="I172" i="1"/>
  <c r="L172" i="1"/>
  <c r="J171" i="1"/>
  <c r="M171" i="1"/>
  <c r="N171" i="1" s="1"/>
  <c r="Q171" i="1"/>
  <c r="O171" i="1"/>
  <c r="P172" i="1" l="1"/>
  <c r="S172" i="1"/>
  <c r="V170" i="1"/>
  <c r="W170" i="1"/>
  <c r="G175" i="1"/>
  <c r="H174" i="1"/>
  <c r="J172" i="1"/>
  <c r="M172" i="1"/>
  <c r="N172" i="1" s="1"/>
  <c r="O172" i="1"/>
  <c r="Q172" i="1"/>
  <c r="I173" i="1"/>
  <c r="L173" i="1"/>
  <c r="K171" i="1"/>
  <c r="T171" i="1"/>
  <c r="U171" i="1" s="1"/>
  <c r="S173" i="1" l="1"/>
  <c r="P173" i="1"/>
  <c r="G176" i="1"/>
  <c r="H175" i="1"/>
  <c r="K172" i="1"/>
  <c r="T172" i="1"/>
  <c r="U172" i="1" s="1"/>
  <c r="J173" i="1"/>
  <c r="Q173" i="1"/>
  <c r="O173" i="1"/>
  <c r="M173" i="1"/>
  <c r="N173" i="1" s="1"/>
  <c r="W171" i="1"/>
  <c r="V171" i="1"/>
  <c r="I174" i="1"/>
  <c r="L174" i="1"/>
  <c r="P174" i="1" l="1"/>
  <c r="S174" i="1"/>
  <c r="K173" i="1"/>
  <c r="T173" i="1"/>
  <c r="U173" i="1" s="1"/>
  <c r="J174" i="1"/>
  <c r="M174" i="1"/>
  <c r="N174" i="1" s="1"/>
  <c r="Q174" i="1"/>
  <c r="O174" i="1"/>
  <c r="W172" i="1"/>
  <c r="V172" i="1"/>
  <c r="I175" i="1"/>
  <c r="L175" i="1"/>
  <c r="G177" i="1"/>
  <c r="H176" i="1"/>
  <c r="P175" i="1" l="1"/>
  <c r="S175" i="1"/>
  <c r="I176" i="1"/>
  <c r="L176" i="1"/>
  <c r="V173" i="1"/>
  <c r="W173" i="1"/>
  <c r="H177" i="1"/>
  <c r="G178" i="1"/>
  <c r="T174" i="1"/>
  <c r="U174" i="1" s="1"/>
  <c r="K174" i="1"/>
  <c r="J175" i="1"/>
  <c r="Q175" i="1"/>
  <c r="O175" i="1"/>
  <c r="M175" i="1"/>
  <c r="N175" i="1" s="1"/>
  <c r="S176" i="1" l="1"/>
  <c r="P176" i="1"/>
  <c r="V174" i="1"/>
  <c r="W174" i="1"/>
  <c r="H178" i="1"/>
  <c r="G179" i="1"/>
  <c r="I177" i="1"/>
  <c r="L177" i="1"/>
  <c r="T175" i="1"/>
  <c r="U175" i="1" s="1"/>
  <c r="K175" i="1"/>
  <c r="J176" i="1"/>
  <c r="O176" i="1"/>
  <c r="Q176" i="1"/>
  <c r="M176" i="1"/>
  <c r="N176" i="1" s="1"/>
  <c r="P177" i="1" l="1"/>
  <c r="S177" i="1"/>
  <c r="V175" i="1"/>
  <c r="W175" i="1"/>
  <c r="J177" i="1"/>
  <c r="Q177" i="1"/>
  <c r="M177" i="1"/>
  <c r="N177" i="1" s="1"/>
  <c r="O177" i="1"/>
  <c r="H179" i="1"/>
  <c r="G180" i="1"/>
  <c r="I178" i="1"/>
  <c r="L178" i="1"/>
  <c r="K176" i="1"/>
  <c r="T176" i="1"/>
  <c r="U176" i="1" s="1"/>
  <c r="P178" i="1" l="1"/>
  <c r="S178" i="1"/>
  <c r="I179" i="1"/>
  <c r="L179" i="1"/>
  <c r="J178" i="1"/>
  <c r="Q178" i="1"/>
  <c r="M178" i="1"/>
  <c r="N178" i="1" s="1"/>
  <c r="O178" i="1"/>
  <c r="V176" i="1"/>
  <c r="W176" i="1"/>
  <c r="T177" i="1"/>
  <c r="U177" i="1" s="1"/>
  <c r="K177" i="1"/>
  <c r="H180" i="1"/>
  <c r="G181" i="1"/>
  <c r="P179" i="1" l="1"/>
  <c r="S179" i="1"/>
  <c r="G182" i="1"/>
  <c r="H181" i="1"/>
  <c r="I180" i="1"/>
  <c r="L180" i="1"/>
  <c r="K178" i="1"/>
  <c r="T178" i="1"/>
  <c r="U178" i="1" s="1"/>
  <c r="W177" i="1"/>
  <c r="V177" i="1"/>
  <c r="J179" i="1"/>
  <c r="O179" i="1"/>
  <c r="M179" i="1"/>
  <c r="N179" i="1" s="1"/>
  <c r="Q179" i="1"/>
  <c r="P180" i="1" l="1"/>
  <c r="S180" i="1"/>
  <c r="J180" i="1"/>
  <c r="M180" i="1"/>
  <c r="N180" i="1" s="1"/>
  <c r="O180" i="1"/>
  <c r="Q180" i="1"/>
  <c r="W178" i="1"/>
  <c r="V178" i="1"/>
  <c r="I181" i="1"/>
  <c r="L181" i="1"/>
  <c r="K179" i="1"/>
  <c r="T179" i="1"/>
  <c r="U179" i="1" s="1"/>
  <c r="G183" i="1"/>
  <c r="H182" i="1"/>
  <c r="S181" i="1" l="1"/>
  <c r="P181" i="1"/>
  <c r="I182" i="1"/>
  <c r="L182" i="1"/>
  <c r="V179" i="1"/>
  <c r="W179" i="1"/>
  <c r="J181" i="1"/>
  <c r="O181" i="1"/>
  <c r="Q181" i="1"/>
  <c r="M181" i="1"/>
  <c r="N181" i="1" s="1"/>
  <c r="G184" i="1"/>
  <c r="H183" i="1"/>
  <c r="K180" i="1"/>
  <c r="T180" i="1"/>
  <c r="U180" i="1" s="1"/>
  <c r="S182" i="1" l="1"/>
  <c r="P182" i="1"/>
  <c r="G185" i="1"/>
  <c r="H184" i="1"/>
  <c r="V180" i="1"/>
  <c r="W180" i="1"/>
  <c r="K181" i="1"/>
  <c r="T181" i="1"/>
  <c r="U181" i="1" s="1"/>
  <c r="I183" i="1"/>
  <c r="L183" i="1"/>
  <c r="J182" i="1"/>
  <c r="O182" i="1"/>
  <c r="Q182" i="1"/>
  <c r="M182" i="1"/>
  <c r="N182" i="1" s="1"/>
  <c r="P183" i="1" l="1"/>
  <c r="S183" i="1"/>
  <c r="J183" i="1"/>
  <c r="Q183" i="1"/>
  <c r="O183" i="1"/>
  <c r="M183" i="1"/>
  <c r="N183" i="1" s="1"/>
  <c r="W181" i="1"/>
  <c r="V181" i="1"/>
  <c r="I184" i="1"/>
  <c r="L184" i="1"/>
  <c r="T182" i="1"/>
  <c r="U182" i="1" s="1"/>
  <c r="K182" i="1"/>
  <c r="H185" i="1"/>
  <c r="G186" i="1"/>
  <c r="S184" i="1" l="1"/>
  <c r="P184" i="1"/>
  <c r="J184" i="1"/>
  <c r="Q184" i="1"/>
  <c r="M184" i="1"/>
  <c r="N184" i="1" s="1"/>
  <c r="O184" i="1"/>
  <c r="H186" i="1"/>
  <c r="G187" i="1"/>
  <c r="I185" i="1"/>
  <c r="L185" i="1"/>
  <c r="W182" i="1"/>
  <c r="V182" i="1"/>
  <c r="K183" i="1"/>
  <c r="T183" i="1"/>
  <c r="U183" i="1" s="1"/>
  <c r="P185" i="1" l="1"/>
  <c r="S185" i="1"/>
  <c r="J185" i="1"/>
  <c r="Q185" i="1"/>
  <c r="M185" i="1"/>
  <c r="N185" i="1" s="1"/>
  <c r="O185" i="1"/>
  <c r="I186" i="1"/>
  <c r="L186" i="1"/>
  <c r="V183" i="1"/>
  <c r="W183" i="1"/>
  <c r="H187" i="1"/>
  <c r="G188" i="1"/>
  <c r="T184" i="1"/>
  <c r="U184" i="1" s="1"/>
  <c r="K184" i="1"/>
  <c r="P186" i="1" l="1"/>
  <c r="S186" i="1"/>
  <c r="J186" i="1"/>
  <c r="Q186" i="1"/>
  <c r="M186" i="1"/>
  <c r="N186" i="1" s="1"/>
  <c r="O186" i="1"/>
  <c r="H188" i="1"/>
  <c r="G189" i="1"/>
  <c r="V184" i="1"/>
  <c r="W184" i="1"/>
  <c r="I187" i="1"/>
  <c r="L187" i="1"/>
  <c r="K185" i="1"/>
  <c r="T185" i="1"/>
  <c r="U185" i="1" s="1"/>
  <c r="P187" i="1" l="1"/>
  <c r="S187" i="1"/>
  <c r="G190" i="1"/>
  <c r="H189" i="1"/>
  <c r="I188" i="1"/>
  <c r="L188" i="1"/>
  <c r="V185" i="1"/>
  <c r="W185" i="1"/>
  <c r="J187" i="1"/>
  <c r="M187" i="1"/>
  <c r="N187" i="1" s="1"/>
  <c r="Q187" i="1"/>
  <c r="O187" i="1"/>
  <c r="K186" i="1"/>
  <c r="T186" i="1"/>
  <c r="U186" i="1" s="1"/>
  <c r="P188" i="1" l="1"/>
  <c r="S188" i="1"/>
  <c r="K187" i="1"/>
  <c r="T187" i="1"/>
  <c r="U187" i="1" s="1"/>
  <c r="J188" i="1"/>
  <c r="O188" i="1"/>
  <c r="Q188" i="1"/>
  <c r="M188" i="1"/>
  <c r="N188" i="1" s="1"/>
  <c r="I189" i="1"/>
  <c r="L189" i="1"/>
  <c r="W186" i="1"/>
  <c r="V186" i="1"/>
  <c r="G191" i="1"/>
  <c r="H190" i="1"/>
  <c r="S189" i="1" l="1"/>
  <c r="P189" i="1"/>
  <c r="J189" i="1"/>
  <c r="Q189" i="1"/>
  <c r="O189" i="1"/>
  <c r="M189" i="1"/>
  <c r="N189" i="1" s="1"/>
  <c r="K188" i="1"/>
  <c r="T188" i="1"/>
  <c r="U188" i="1" s="1"/>
  <c r="I190" i="1"/>
  <c r="L190" i="1"/>
  <c r="G192" i="1"/>
  <c r="H191" i="1"/>
  <c r="V187" i="1"/>
  <c r="W187" i="1"/>
  <c r="P190" i="1" l="1"/>
  <c r="S190" i="1"/>
  <c r="J190" i="1"/>
  <c r="M190" i="1"/>
  <c r="N190" i="1" s="1"/>
  <c r="Q190" i="1"/>
  <c r="O190" i="1"/>
  <c r="W188" i="1"/>
  <c r="V188" i="1"/>
  <c r="I191" i="1"/>
  <c r="L191" i="1"/>
  <c r="G193" i="1"/>
  <c r="H192" i="1"/>
  <c r="K189" i="1"/>
  <c r="T189" i="1"/>
  <c r="U189" i="1" s="1"/>
  <c r="S191" i="1" l="1"/>
  <c r="P191" i="1"/>
  <c r="J191" i="1"/>
  <c r="O191" i="1"/>
  <c r="M191" i="1"/>
  <c r="N191" i="1" s="1"/>
  <c r="Q191" i="1"/>
  <c r="V189" i="1"/>
  <c r="W189" i="1"/>
  <c r="I192" i="1"/>
  <c r="L192" i="1"/>
  <c r="H193" i="1"/>
  <c r="G194" i="1"/>
  <c r="T190" i="1"/>
  <c r="U190" i="1" s="1"/>
  <c r="K190" i="1"/>
  <c r="P192" i="1" l="1"/>
  <c r="S192" i="1"/>
  <c r="W190" i="1"/>
  <c r="V190" i="1"/>
  <c r="J192" i="1"/>
  <c r="Q192" i="1"/>
  <c r="M192" i="1"/>
  <c r="N192" i="1" s="1"/>
  <c r="O192" i="1"/>
  <c r="H194" i="1"/>
  <c r="G195" i="1"/>
  <c r="I193" i="1"/>
  <c r="L193" i="1"/>
  <c r="T191" i="1"/>
  <c r="U191" i="1" s="1"/>
  <c r="K191" i="1"/>
  <c r="P193" i="1" l="1"/>
  <c r="S193" i="1"/>
  <c r="I194" i="1"/>
  <c r="L194" i="1"/>
  <c r="W191" i="1"/>
  <c r="V191" i="1"/>
  <c r="K192" i="1"/>
  <c r="T192" i="1"/>
  <c r="U192" i="1" s="1"/>
  <c r="J193" i="1"/>
  <c r="Q193" i="1"/>
  <c r="M193" i="1"/>
  <c r="N193" i="1" s="1"/>
  <c r="O193" i="1"/>
  <c r="H195" i="1"/>
  <c r="G196" i="1"/>
  <c r="P194" i="1" l="1"/>
  <c r="S194" i="1"/>
  <c r="V192" i="1"/>
  <c r="W192" i="1"/>
  <c r="T193" i="1"/>
  <c r="U193" i="1" s="1"/>
  <c r="K193" i="1"/>
  <c r="H196" i="1"/>
  <c r="G197" i="1"/>
  <c r="I195" i="1"/>
  <c r="L195" i="1"/>
  <c r="J194" i="1"/>
  <c r="Q194" i="1"/>
  <c r="M194" i="1"/>
  <c r="N194" i="1" s="1"/>
  <c r="O194" i="1"/>
  <c r="P195" i="1" l="1"/>
  <c r="S195" i="1"/>
  <c r="G198" i="1"/>
  <c r="H197" i="1"/>
  <c r="W193" i="1"/>
  <c r="V193" i="1"/>
  <c r="J195" i="1"/>
  <c r="M195" i="1"/>
  <c r="N195" i="1" s="1"/>
  <c r="Q195" i="1"/>
  <c r="O195" i="1"/>
  <c r="I196" i="1"/>
  <c r="L196" i="1"/>
  <c r="K194" i="1"/>
  <c r="T194" i="1"/>
  <c r="U194" i="1" s="1"/>
  <c r="P196" i="1" l="1"/>
  <c r="S196" i="1"/>
  <c r="J196" i="1"/>
  <c r="M196" i="1"/>
  <c r="N196" i="1" s="1"/>
  <c r="O196" i="1"/>
  <c r="Q196" i="1"/>
  <c r="I197" i="1"/>
  <c r="L197" i="1"/>
  <c r="W194" i="1"/>
  <c r="V194" i="1"/>
  <c r="K195" i="1"/>
  <c r="T195" i="1"/>
  <c r="U195" i="1" s="1"/>
  <c r="G199" i="1"/>
  <c r="H198" i="1"/>
  <c r="P197" i="1" l="1"/>
  <c r="S197" i="1"/>
  <c r="J197" i="1"/>
  <c r="Q197" i="1"/>
  <c r="M197" i="1"/>
  <c r="N197" i="1" s="1"/>
  <c r="O197" i="1"/>
  <c r="I198" i="1"/>
  <c r="L198" i="1"/>
  <c r="G200" i="1"/>
  <c r="H199" i="1"/>
  <c r="V195" i="1"/>
  <c r="W195" i="1"/>
  <c r="K196" i="1"/>
  <c r="T196" i="1"/>
  <c r="U196" i="1" s="1"/>
  <c r="P198" i="1" l="1"/>
  <c r="S198" i="1"/>
  <c r="J198" i="1"/>
  <c r="O198" i="1"/>
  <c r="Q198" i="1"/>
  <c r="M198" i="1"/>
  <c r="N198" i="1" s="1"/>
  <c r="G201" i="1"/>
  <c r="H200" i="1"/>
  <c r="W196" i="1"/>
  <c r="V196" i="1"/>
  <c r="I199" i="1"/>
  <c r="L199" i="1"/>
  <c r="K197" i="1"/>
  <c r="T197" i="1"/>
  <c r="U197" i="1" s="1"/>
  <c r="S199" i="1" l="1"/>
  <c r="P199" i="1"/>
  <c r="V197" i="1"/>
  <c r="W197" i="1"/>
  <c r="I200" i="1"/>
  <c r="L200" i="1"/>
  <c r="H201" i="1"/>
  <c r="G202" i="1"/>
  <c r="J199" i="1"/>
  <c r="Q199" i="1"/>
  <c r="O199" i="1"/>
  <c r="M199" i="1"/>
  <c r="N199" i="1" s="1"/>
  <c r="T198" i="1"/>
  <c r="U198" i="1" s="1"/>
  <c r="K198" i="1"/>
  <c r="P200" i="1" l="1"/>
  <c r="S200" i="1"/>
  <c r="V198" i="1"/>
  <c r="W198" i="1"/>
  <c r="J200" i="1"/>
  <c r="Q200" i="1"/>
  <c r="M200" i="1"/>
  <c r="N200" i="1" s="1"/>
  <c r="O200" i="1"/>
  <c r="K199" i="1"/>
  <c r="T199" i="1"/>
  <c r="U199" i="1" s="1"/>
  <c r="H202" i="1"/>
  <c r="G203" i="1"/>
  <c r="I201" i="1"/>
  <c r="L201" i="1"/>
  <c r="P201" i="1" l="1"/>
  <c r="S201" i="1"/>
  <c r="J201" i="1"/>
  <c r="Q201" i="1"/>
  <c r="M201" i="1"/>
  <c r="N201" i="1" s="1"/>
  <c r="O201" i="1"/>
  <c r="T200" i="1"/>
  <c r="U200" i="1" s="1"/>
  <c r="K200" i="1"/>
  <c r="I202" i="1"/>
  <c r="L202" i="1"/>
  <c r="H203" i="1"/>
  <c r="G204" i="1"/>
  <c r="V199" i="1"/>
  <c r="W199" i="1"/>
  <c r="P202" i="1" l="1"/>
  <c r="S202" i="1"/>
  <c r="J202" i="1"/>
  <c r="Q202" i="1"/>
  <c r="M202" i="1"/>
  <c r="N202" i="1" s="1"/>
  <c r="O202" i="1"/>
  <c r="H204" i="1"/>
  <c r="G205" i="1"/>
  <c r="W200" i="1"/>
  <c r="V200" i="1"/>
  <c r="I203" i="1"/>
  <c r="L203" i="1"/>
  <c r="K201" i="1"/>
  <c r="T201" i="1"/>
  <c r="U201" i="1" s="1"/>
  <c r="P203" i="1" l="1"/>
  <c r="S203" i="1"/>
  <c r="I204" i="1"/>
  <c r="L204" i="1"/>
  <c r="G206" i="1"/>
  <c r="H205" i="1"/>
  <c r="W201" i="1"/>
  <c r="V201" i="1"/>
  <c r="J203" i="1"/>
  <c r="M203" i="1"/>
  <c r="N203" i="1" s="1"/>
  <c r="Q203" i="1"/>
  <c r="O203" i="1"/>
  <c r="K202" i="1"/>
  <c r="T202" i="1"/>
  <c r="U202" i="1" s="1"/>
  <c r="S204" i="1" l="1"/>
  <c r="P204" i="1"/>
  <c r="K203" i="1"/>
  <c r="T203" i="1"/>
  <c r="U203" i="1" s="1"/>
  <c r="W202" i="1"/>
  <c r="V202" i="1"/>
  <c r="G207" i="1"/>
  <c r="H206" i="1"/>
  <c r="I205" i="1"/>
  <c r="L205" i="1"/>
  <c r="J204" i="1"/>
  <c r="Q204" i="1"/>
  <c r="M204" i="1"/>
  <c r="N204" i="1" s="1"/>
  <c r="O204" i="1"/>
  <c r="P205" i="1" l="1"/>
  <c r="S205" i="1"/>
  <c r="I206" i="1"/>
  <c r="L206" i="1"/>
  <c r="G208" i="1"/>
  <c r="H207" i="1"/>
  <c r="J205" i="1"/>
  <c r="M205" i="1"/>
  <c r="N205" i="1" s="1"/>
  <c r="Q205" i="1"/>
  <c r="O205" i="1"/>
  <c r="W203" i="1"/>
  <c r="V203" i="1"/>
  <c r="K204" i="1"/>
  <c r="T204" i="1"/>
  <c r="U204" i="1" s="1"/>
  <c r="S206" i="1" l="1"/>
  <c r="P206" i="1"/>
  <c r="K205" i="1"/>
  <c r="T205" i="1"/>
  <c r="U205" i="1" s="1"/>
  <c r="G209" i="1"/>
  <c r="H208" i="1"/>
  <c r="V204" i="1"/>
  <c r="W204" i="1"/>
  <c r="I207" i="1"/>
  <c r="L207" i="1"/>
  <c r="J206" i="1"/>
  <c r="M206" i="1"/>
  <c r="N206" i="1" s="1"/>
  <c r="Q206" i="1"/>
  <c r="O206" i="1"/>
  <c r="P207" i="1" l="1"/>
  <c r="S207" i="1"/>
  <c r="I208" i="1"/>
  <c r="L208" i="1"/>
  <c r="J207" i="1"/>
  <c r="O207" i="1"/>
  <c r="M207" i="1"/>
  <c r="N207" i="1" s="1"/>
  <c r="Q207" i="1"/>
  <c r="H209" i="1"/>
  <c r="G210" i="1"/>
  <c r="W205" i="1"/>
  <c r="V205" i="1"/>
  <c r="T206" i="1"/>
  <c r="U206" i="1" s="1"/>
  <c r="K206" i="1"/>
  <c r="P208" i="1" l="1"/>
  <c r="S208" i="1"/>
  <c r="I209" i="1"/>
  <c r="L209" i="1"/>
  <c r="W206" i="1"/>
  <c r="V206" i="1"/>
  <c r="T207" i="1"/>
  <c r="U207" i="1" s="1"/>
  <c r="K207" i="1"/>
  <c r="H210" i="1"/>
  <c r="G211" i="1"/>
  <c r="J208" i="1"/>
  <c r="O208" i="1"/>
  <c r="Q208" i="1"/>
  <c r="M208" i="1"/>
  <c r="N208" i="1" s="1"/>
  <c r="P209" i="1" l="1"/>
  <c r="S209" i="1"/>
  <c r="V207" i="1"/>
  <c r="W207" i="1"/>
  <c r="H211" i="1"/>
  <c r="G212" i="1"/>
  <c r="I210" i="1"/>
  <c r="L210" i="1"/>
  <c r="K208" i="1"/>
  <c r="T208" i="1"/>
  <c r="U208" i="1" s="1"/>
  <c r="J209" i="1"/>
  <c r="M209" i="1"/>
  <c r="N209" i="1" s="1"/>
  <c r="O209" i="1"/>
  <c r="Q209" i="1"/>
  <c r="P210" i="1" l="1"/>
  <c r="S210" i="1"/>
  <c r="V208" i="1"/>
  <c r="W208" i="1"/>
  <c r="J210" i="1"/>
  <c r="Q210" i="1"/>
  <c r="M210" i="1"/>
  <c r="N210" i="1" s="1"/>
  <c r="O210" i="1"/>
  <c r="H212" i="1"/>
  <c r="G213" i="1"/>
  <c r="I211" i="1"/>
  <c r="L211" i="1"/>
  <c r="T209" i="1"/>
  <c r="U209" i="1" s="1"/>
  <c r="K209" i="1"/>
  <c r="P211" i="1" l="1"/>
  <c r="S211" i="1"/>
  <c r="I212" i="1"/>
  <c r="L212" i="1"/>
  <c r="W209" i="1"/>
  <c r="V209" i="1"/>
  <c r="K210" i="1"/>
  <c r="T210" i="1"/>
  <c r="U210" i="1" s="1"/>
  <c r="J211" i="1"/>
  <c r="Q211" i="1"/>
  <c r="O211" i="1"/>
  <c r="M211" i="1"/>
  <c r="N211" i="1" s="1"/>
  <c r="G214" i="1"/>
  <c r="H213" i="1"/>
  <c r="P212" i="1" l="1"/>
  <c r="S212" i="1"/>
  <c r="K211" i="1"/>
  <c r="T211" i="1"/>
  <c r="U211" i="1" s="1"/>
  <c r="W210" i="1"/>
  <c r="V210" i="1"/>
  <c r="I213" i="1"/>
  <c r="L213" i="1"/>
  <c r="G215" i="1"/>
  <c r="H214" i="1"/>
  <c r="J212" i="1"/>
  <c r="O212" i="1"/>
  <c r="Q212" i="1"/>
  <c r="M212" i="1"/>
  <c r="N212" i="1" s="1"/>
  <c r="S213" i="1" l="1"/>
  <c r="P213" i="1"/>
  <c r="I214" i="1"/>
  <c r="L214" i="1"/>
  <c r="G216" i="1"/>
  <c r="H215" i="1"/>
  <c r="J213" i="1"/>
  <c r="Q213" i="1"/>
  <c r="M213" i="1"/>
  <c r="N213" i="1" s="1"/>
  <c r="O213" i="1"/>
  <c r="W211" i="1"/>
  <c r="V211" i="1"/>
  <c r="K212" i="1"/>
  <c r="T212" i="1"/>
  <c r="U212" i="1" s="1"/>
  <c r="S214" i="1" l="1"/>
  <c r="P214" i="1"/>
  <c r="W212" i="1"/>
  <c r="V212" i="1"/>
  <c r="G217" i="1"/>
  <c r="H216" i="1"/>
  <c r="K213" i="1"/>
  <c r="T213" i="1"/>
  <c r="U213" i="1" s="1"/>
  <c r="I215" i="1"/>
  <c r="L215" i="1"/>
  <c r="J214" i="1"/>
  <c r="Q214" i="1"/>
  <c r="M214" i="1"/>
  <c r="N214" i="1" s="1"/>
  <c r="O214" i="1"/>
  <c r="S215" i="1" l="1"/>
  <c r="P215" i="1"/>
  <c r="V213" i="1"/>
  <c r="W213" i="1"/>
  <c r="J215" i="1"/>
  <c r="Q215" i="1"/>
  <c r="O215" i="1"/>
  <c r="M215" i="1"/>
  <c r="N215" i="1" s="1"/>
  <c r="I216" i="1"/>
  <c r="L216" i="1"/>
  <c r="H217" i="1"/>
  <c r="G218" i="1"/>
  <c r="T214" i="1"/>
  <c r="U214" i="1" s="1"/>
  <c r="K214" i="1"/>
  <c r="S216" i="1" l="1"/>
  <c r="P216" i="1"/>
  <c r="J216" i="1"/>
  <c r="O216" i="1"/>
  <c r="Q216" i="1"/>
  <c r="M216" i="1"/>
  <c r="N216" i="1" s="1"/>
  <c r="V214" i="1"/>
  <c r="W214" i="1"/>
  <c r="H218" i="1"/>
  <c r="G219" i="1"/>
  <c r="K215" i="1"/>
  <c r="T215" i="1"/>
  <c r="U215" i="1" s="1"/>
  <c r="I217" i="1"/>
  <c r="L217" i="1"/>
  <c r="P217" i="1" l="1"/>
  <c r="S217" i="1"/>
  <c r="J217" i="1"/>
  <c r="M217" i="1"/>
  <c r="N217" i="1" s="1"/>
  <c r="O217" i="1"/>
  <c r="Q217" i="1"/>
  <c r="I218" i="1"/>
  <c r="L218" i="1"/>
  <c r="V215" i="1"/>
  <c r="W215" i="1"/>
  <c r="H219" i="1"/>
  <c r="G220" i="1"/>
  <c r="T216" i="1"/>
  <c r="U216" i="1" s="1"/>
  <c r="K216" i="1"/>
  <c r="S218" i="1" l="1"/>
  <c r="P218" i="1"/>
  <c r="J218" i="1"/>
  <c r="Q218" i="1"/>
  <c r="M218" i="1"/>
  <c r="N218" i="1" s="1"/>
  <c r="O218" i="1"/>
  <c r="V216" i="1"/>
  <c r="W216" i="1"/>
  <c r="H220" i="1"/>
  <c r="G221" i="1"/>
  <c r="I219" i="1"/>
  <c r="L219" i="1"/>
  <c r="K217" i="1"/>
  <c r="T217" i="1"/>
  <c r="U217" i="1" s="1"/>
  <c r="P219" i="1" l="1"/>
  <c r="S219" i="1"/>
  <c r="I220" i="1"/>
  <c r="L220" i="1"/>
  <c r="V217" i="1"/>
  <c r="W217" i="1"/>
  <c r="J219" i="1"/>
  <c r="M219" i="1"/>
  <c r="N219" i="1" s="1"/>
  <c r="Q219" i="1"/>
  <c r="O219" i="1"/>
  <c r="G222" i="1"/>
  <c r="H221" i="1"/>
  <c r="K218" i="1"/>
  <c r="T218" i="1"/>
  <c r="U218" i="1" s="1"/>
  <c r="P220" i="1" l="1"/>
  <c r="S220" i="1"/>
  <c r="K219" i="1"/>
  <c r="T219" i="1"/>
  <c r="U219" i="1" s="1"/>
  <c r="I221" i="1"/>
  <c r="L221" i="1"/>
  <c r="H222" i="1"/>
  <c r="G223" i="1"/>
  <c r="V218" i="1"/>
  <c r="W218" i="1"/>
  <c r="J220" i="1"/>
  <c r="M220" i="1"/>
  <c r="N220" i="1" s="1"/>
  <c r="O220" i="1"/>
  <c r="Q220" i="1"/>
  <c r="P221" i="1" l="1"/>
  <c r="S221" i="1"/>
  <c r="G224" i="1"/>
  <c r="H223" i="1"/>
  <c r="I222" i="1"/>
  <c r="L222" i="1"/>
  <c r="J221" i="1"/>
  <c r="Q221" i="1"/>
  <c r="O221" i="1"/>
  <c r="M221" i="1"/>
  <c r="N221" i="1" s="1"/>
  <c r="V219" i="1"/>
  <c r="W219" i="1"/>
  <c r="K220" i="1"/>
  <c r="T220" i="1"/>
  <c r="U220" i="1" s="1"/>
  <c r="S222" i="1" l="1"/>
  <c r="P222" i="1"/>
  <c r="J222" i="1"/>
  <c r="O222" i="1"/>
  <c r="M222" i="1"/>
  <c r="N222" i="1" s="1"/>
  <c r="Q222" i="1"/>
  <c r="I223" i="1"/>
  <c r="L223" i="1"/>
  <c r="V220" i="1"/>
  <c r="W220" i="1"/>
  <c r="K221" i="1"/>
  <c r="T221" i="1"/>
  <c r="U221" i="1" s="1"/>
  <c r="G225" i="1"/>
  <c r="H224" i="1"/>
  <c r="P223" i="1" l="1"/>
  <c r="S223" i="1"/>
  <c r="I224" i="1"/>
  <c r="L224" i="1"/>
  <c r="J223" i="1"/>
  <c r="O223" i="1"/>
  <c r="Q223" i="1"/>
  <c r="M223" i="1"/>
  <c r="N223" i="1" s="1"/>
  <c r="H225" i="1"/>
  <c r="G226" i="1"/>
  <c r="W221" i="1"/>
  <c r="V221" i="1"/>
  <c r="T222" i="1"/>
  <c r="U222" i="1" s="1"/>
  <c r="K222" i="1"/>
  <c r="S224" i="1" l="1"/>
  <c r="P224" i="1"/>
  <c r="I225" i="1"/>
  <c r="L225" i="1"/>
  <c r="W222" i="1"/>
  <c r="V222" i="1"/>
  <c r="K223" i="1"/>
  <c r="T223" i="1"/>
  <c r="U223" i="1" s="1"/>
  <c r="G227" i="1"/>
  <c r="H226" i="1"/>
  <c r="J224" i="1"/>
  <c r="Q224" i="1"/>
  <c r="M224" i="1"/>
  <c r="N224" i="1" s="1"/>
  <c r="O224" i="1"/>
  <c r="P225" i="1" l="1"/>
  <c r="S225" i="1"/>
  <c r="V223" i="1"/>
  <c r="W223" i="1"/>
  <c r="I226" i="1"/>
  <c r="L226" i="1"/>
  <c r="H227" i="1"/>
  <c r="G228" i="1"/>
  <c r="T224" i="1"/>
  <c r="U224" i="1" s="1"/>
  <c r="K224" i="1"/>
  <c r="J225" i="1"/>
  <c r="O225" i="1"/>
  <c r="Q225" i="1"/>
  <c r="M225" i="1"/>
  <c r="N225" i="1" s="1"/>
  <c r="P226" i="1" l="1"/>
  <c r="S226" i="1"/>
  <c r="W224" i="1"/>
  <c r="V224" i="1"/>
  <c r="H228" i="1"/>
  <c r="G229" i="1"/>
  <c r="I227" i="1"/>
  <c r="L227" i="1"/>
  <c r="J226" i="1"/>
  <c r="Q226" i="1"/>
  <c r="O226" i="1"/>
  <c r="M226" i="1"/>
  <c r="N226" i="1" s="1"/>
  <c r="T225" i="1"/>
  <c r="U225" i="1" s="1"/>
  <c r="K225" i="1"/>
  <c r="S227" i="1" l="1"/>
  <c r="P227" i="1"/>
  <c r="T226" i="1"/>
  <c r="U226" i="1" s="1"/>
  <c r="K226" i="1"/>
  <c r="J227" i="1"/>
  <c r="O227" i="1"/>
  <c r="Q227" i="1"/>
  <c r="M227" i="1"/>
  <c r="N227" i="1" s="1"/>
  <c r="H229" i="1"/>
  <c r="G230" i="1"/>
  <c r="V225" i="1"/>
  <c r="W225" i="1"/>
  <c r="I228" i="1"/>
  <c r="L228" i="1"/>
  <c r="S228" i="1" l="1"/>
  <c r="P228" i="1"/>
  <c r="J228" i="1"/>
  <c r="M228" i="1"/>
  <c r="N228" i="1" s="1"/>
  <c r="O228" i="1"/>
  <c r="Q228" i="1"/>
  <c r="T227" i="1"/>
  <c r="U227" i="1" s="1"/>
  <c r="K227" i="1"/>
  <c r="I229" i="1"/>
  <c r="L229" i="1"/>
  <c r="H230" i="1"/>
  <c r="G231" i="1"/>
  <c r="W226" i="1"/>
  <c r="V226" i="1"/>
  <c r="P229" i="1" l="1"/>
  <c r="S229" i="1"/>
  <c r="J229" i="1"/>
  <c r="M229" i="1"/>
  <c r="N229" i="1" s="1"/>
  <c r="Q229" i="1"/>
  <c r="O229" i="1"/>
  <c r="V227" i="1"/>
  <c r="W227" i="1"/>
  <c r="G232" i="1"/>
  <c r="H231" i="1"/>
  <c r="I230" i="1"/>
  <c r="L230" i="1"/>
  <c r="K228" i="1"/>
  <c r="T228" i="1"/>
  <c r="U228" i="1" s="1"/>
  <c r="P230" i="1" l="1"/>
  <c r="S230" i="1"/>
  <c r="V228" i="1"/>
  <c r="W228" i="1"/>
  <c r="G233" i="1"/>
  <c r="H232" i="1"/>
  <c r="J230" i="1"/>
  <c r="M230" i="1"/>
  <c r="N230" i="1" s="1"/>
  <c r="Q230" i="1"/>
  <c r="O230" i="1"/>
  <c r="I231" i="1"/>
  <c r="L231" i="1"/>
  <c r="K229" i="1"/>
  <c r="T229" i="1"/>
  <c r="U229" i="1" s="1"/>
  <c r="P231" i="1" l="1"/>
  <c r="S231" i="1"/>
  <c r="W229" i="1"/>
  <c r="V229" i="1"/>
  <c r="T230" i="1"/>
  <c r="U230" i="1" s="1"/>
  <c r="K230" i="1"/>
  <c r="I232" i="1"/>
  <c r="L232" i="1"/>
  <c r="G234" i="1"/>
  <c r="H233" i="1"/>
  <c r="J231" i="1"/>
  <c r="O231" i="1"/>
  <c r="M231" i="1"/>
  <c r="N231" i="1" s="1"/>
  <c r="Q231" i="1"/>
  <c r="S232" i="1" l="1"/>
  <c r="P232" i="1"/>
  <c r="I233" i="1"/>
  <c r="L233" i="1"/>
  <c r="J232" i="1"/>
  <c r="Q232" i="1"/>
  <c r="O232" i="1"/>
  <c r="M232" i="1"/>
  <c r="N232" i="1" s="1"/>
  <c r="V230" i="1"/>
  <c r="W230" i="1"/>
  <c r="G235" i="1"/>
  <c r="H234" i="1"/>
  <c r="K231" i="1"/>
  <c r="T231" i="1"/>
  <c r="U231" i="1" s="1"/>
  <c r="P233" i="1" l="1"/>
  <c r="S233" i="1"/>
  <c r="V231" i="1"/>
  <c r="W231" i="1"/>
  <c r="I234" i="1"/>
  <c r="L234" i="1"/>
  <c r="T232" i="1"/>
  <c r="U232" i="1" s="1"/>
  <c r="K232" i="1"/>
  <c r="H235" i="1"/>
  <c r="G236" i="1"/>
  <c r="J233" i="1"/>
  <c r="M233" i="1"/>
  <c r="N233" i="1" s="1"/>
  <c r="Q233" i="1"/>
  <c r="O233" i="1"/>
  <c r="S234" i="1" l="1"/>
  <c r="P234" i="1"/>
  <c r="I235" i="1"/>
  <c r="L235" i="1"/>
  <c r="W232" i="1"/>
  <c r="V232" i="1"/>
  <c r="H236" i="1"/>
  <c r="G237" i="1"/>
  <c r="J234" i="1"/>
  <c r="O234" i="1"/>
  <c r="M234" i="1"/>
  <c r="N234" i="1" s="1"/>
  <c r="Q234" i="1"/>
  <c r="T233" i="1"/>
  <c r="U233" i="1" s="1"/>
  <c r="K233" i="1"/>
  <c r="S235" i="1" l="1"/>
  <c r="P235" i="1"/>
  <c r="I236" i="1"/>
  <c r="L236" i="1"/>
  <c r="T234" i="1"/>
  <c r="U234" i="1" s="1"/>
  <c r="K234" i="1"/>
  <c r="H237" i="1"/>
  <c r="G238" i="1"/>
  <c r="V233" i="1"/>
  <c r="W233" i="1"/>
  <c r="J235" i="1"/>
  <c r="Q235" i="1"/>
  <c r="M235" i="1"/>
  <c r="N235" i="1" s="1"/>
  <c r="O235" i="1"/>
  <c r="P236" i="1" l="1"/>
  <c r="S236" i="1"/>
  <c r="H238" i="1"/>
  <c r="G239" i="1"/>
  <c r="W234" i="1"/>
  <c r="V234" i="1"/>
  <c r="I237" i="1"/>
  <c r="L237" i="1"/>
  <c r="T235" i="1"/>
  <c r="U235" i="1" s="1"/>
  <c r="K235" i="1"/>
  <c r="J236" i="1"/>
  <c r="M236" i="1"/>
  <c r="N236" i="1" s="1"/>
  <c r="O236" i="1"/>
  <c r="Q236" i="1"/>
  <c r="P237" i="1" l="1"/>
  <c r="S237" i="1"/>
  <c r="V235" i="1"/>
  <c r="W235" i="1"/>
  <c r="G240" i="1"/>
  <c r="H239" i="1"/>
  <c r="J237" i="1"/>
  <c r="Q237" i="1"/>
  <c r="M237" i="1"/>
  <c r="N237" i="1" s="1"/>
  <c r="O237" i="1"/>
  <c r="K236" i="1"/>
  <c r="T236" i="1"/>
  <c r="U236" i="1" s="1"/>
  <c r="I238" i="1"/>
  <c r="L238" i="1"/>
  <c r="S238" i="1" l="1"/>
  <c r="P238" i="1"/>
  <c r="K237" i="1"/>
  <c r="T237" i="1"/>
  <c r="U237" i="1" s="1"/>
  <c r="I239" i="1"/>
  <c r="L239" i="1"/>
  <c r="G241" i="1"/>
  <c r="H240" i="1"/>
  <c r="J238" i="1"/>
  <c r="O238" i="1"/>
  <c r="Q238" i="1"/>
  <c r="M238" i="1"/>
  <c r="N238" i="1" s="1"/>
  <c r="W236" i="1"/>
  <c r="V236" i="1"/>
  <c r="S239" i="1" l="1"/>
  <c r="P239" i="1"/>
  <c r="J239" i="1"/>
  <c r="O239" i="1"/>
  <c r="Q239" i="1"/>
  <c r="M239" i="1"/>
  <c r="N239" i="1" s="1"/>
  <c r="W237" i="1"/>
  <c r="V237" i="1"/>
  <c r="T238" i="1"/>
  <c r="U238" i="1" s="1"/>
  <c r="K238" i="1"/>
  <c r="I240" i="1"/>
  <c r="L240" i="1"/>
  <c r="G242" i="1"/>
  <c r="H241" i="1"/>
  <c r="S240" i="1" l="1"/>
  <c r="P240" i="1"/>
  <c r="W238" i="1"/>
  <c r="V238" i="1"/>
  <c r="I241" i="1"/>
  <c r="L241" i="1"/>
  <c r="G243" i="1"/>
  <c r="H242" i="1"/>
  <c r="J240" i="1"/>
  <c r="M240" i="1"/>
  <c r="N240" i="1" s="1"/>
  <c r="Q240" i="1"/>
  <c r="O240" i="1"/>
  <c r="K239" i="1"/>
  <c r="T239" i="1"/>
  <c r="U239" i="1" s="1"/>
  <c r="P241" i="1" l="1"/>
  <c r="S241" i="1"/>
  <c r="T240" i="1"/>
  <c r="U240" i="1" s="1"/>
  <c r="K240" i="1"/>
  <c r="I242" i="1"/>
  <c r="L242" i="1"/>
  <c r="H243" i="1"/>
  <c r="G244" i="1"/>
  <c r="V239" i="1"/>
  <c r="W239" i="1"/>
  <c r="J241" i="1"/>
  <c r="Q241" i="1"/>
  <c r="M241" i="1"/>
  <c r="N241" i="1" s="1"/>
  <c r="O241" i="1"/>
  <c r="S242" i="1" l="1"/>
  <c r="P242" i="1"/>
  <c r="H244" i="1"/>
  <c r="G245" i="1"/>
  <c r="I243" i="1"/>
  <c r="L243" i="1"/>
  <c r="J242" i="1"/>
  <c r="Q242" i="1"/>
  <c r="O242" i="1"/>
  <c r="M242" i="1"/>
  <c r="N242" i="1" s="1"/>
  <c r="T241" i="1"/>
  <c r="U241" i="1" s="1"/>
  <c r="K241" i="1"/>
  <c r="W240" i="1"/>
  <c r="V240" i="1"/>
  <c r="P243" i="1" l="1"/>
  <c r="S243" i="1"/>
  <c r="T242" i="1"/>
  <c r="U242" i="1" s="1"/>
  <c r="K242" i="1"/>
  <c r="J243" i="1"/>
  <c r="O243" i="1"/>
  <c r="Q243" i="1"/>
  <c r="M243" i="1"/>
  <c r="N243" i="1" s="1"/>
  <c r="H245" i="1"/>
  <c r="G246" i="1"/>
  <c r="V241" i="1"/>
  <c r="W241" i="1"/>
  <c r="I244" i="1"/>
  <c r="L244" i="1"/>
  <c r="S244" i="1" l="1"/>
  <c r="P244" i="1"/>
  <c r="I245" i="1"/>
  <c r="L245" i="1"/>
  <c r="J244" i="1"/>
  <c r="Q244" i="1"/>
  <c r="M244" i="1"/>
  <c r="N244" i="1" s="1"/>
  <c r="O244" i="1"/>
  <c r="T243" i="1"/>
  <c r="U243" i="1" s="1"/>
  <c r="K243" i="1"/>
  <c r="H246" i="1"/>
  <c r="G247" i="1"/>
  <c r="V242" i="1"/>
  <c r="W242" i="1"/>
  <c r="S245" i="1" l="1"/>
  <c r="P245" i="1"/>
  <c r="W243" i="1"/>
  <c r="V243" i="1"/>
  <c r="G248" i="1"/>
  <c r="H247" i="1"/>
  <c r="K244" i="1"/>
  <c r="T244" i="1"/>
  <c r="U244" i="1" s="1"/>
  <c r="I246" i="1"/>
  <c r="L246" i="1"/>
  <c r="J245" i="1"/>
  <c r="O245" i="1"/>
  <c r="Q245" i="1"/>
  <c r="M245" i="1"/>
  <c r="N245" i="1" s="1"/>
  <c r="S246" i="1" l="1"/>
  <c r="P246" i="1"/>
  <c r="J246" i="1"/>
  <c r="M246" i="1"/>
  <c r="N246" i="1" s="1"/>
  <c r="Q246" i="1"/>
  <c r="O246" i="1"/>
  <c r="W244" i="1"/>
  <c r="V244" i="1"/>
  <c r="I247" i="1"/>
  <c r="L247" i="1"/>
  <c r="G249" i="1"/>
  <c r="H248" i="1"/>
  <c r="K245" i="1"/>
  <c r="T245" i="1"/>
  <c r="U245" i="1" s="1"/>
  <c r="S247" i="1" l="1"/>
  <c r="P247" i="1"/>
  <c r="J247" i="1"/>
  <c r="Q247" i="1"/>
  <c r="O247" i="1"/>
  <c r="M247" i="1"/>
  <c r="N247" i="1" s="1"/>
  <c r="V245" i="1"/>
  <c r="W245" i="1"/>
  <c r="I248" i="1"/>
  <c r="L248" i="1"/>
  <c r="H249" i="1"/>
  <c r="G250" i="1"/>
  <c r="T246" i="1"/>
  <c r="U246" i="1" s="1"/>
  <c r="K246" i="1"/>
  <c r="P248" i="1" l="1"/>
  <c r="S248" i="1"/>
  <c r="J248" i="1"/>
  <c r="Q248" i="1"/>
  <c r="O248" i="1"/>
  <c r="M248" i="1"/>
  <c r="N248" i="1" s="1"/>
  <c r="G251" i="1"/>
  <c r="H250" i="1"/>
  <c r="V246" i="1"/>
  <c r="W246" i="1"/>
  <c r="I249" i="1"/>
  <c r="L249" i="1"/>
  <c r="K247" i="1"/>
  <c r="T247" i="1"/>
  <c r="U247" i="1" s="1"/>
  <c r="P249" i="1" l="1"/>
  <c r="S249" i="1"/>
  <c r="V247" i="1"/>
  <c r="W247" i="1"/>
  <c r="I250" i="1"/>
  <c r="L250" i="1"/>
  <c r="H251" i="1"/>
  <c r="G252" i="1"/>
  <c r="J249" i="1"/>
  <c r="Q249" i="1"/>
  <c r="O249" i="1"/>
  <c r="M249" i="1"/>
  <c r="N249" i="1" s="1"/>
  <c r="T248" i="1"/>
  <c r="U248" i="1" s="1"/>
  <c r="K248" i="1"/>
  <c r="P250" i="1" l="1"/>
  <c r="S250" i="1"/>
  <c r="T249" i="1"/>
  <c r="U249" i="1" s="1"/>
  <c r="K249" i="1"/>
  <c r="J250" i="1"/>
  <c r="O250" i="1"/>
  <c r="M250" i="1"/>
  <c r="N250" i="1" s="1"/>
  <c r="Q250" i="1"/>
  <c r="H252" i="1"/>
  <c r="G253" i="1"/>
  <c r="I251" i="1"/>
  <c r="L251" i="1"/>
  <c r="W248" i="1"/>
  <c r="V248" i="1"/>
  <c r="P251" i="1" l="1"/>
  <c r="S251" i="1"/>
  <c r="J251" i="1"/>
  <c r="O251" i="1"/>
  <c r="Q251" i="1"/>
  <c r="M251" i="1"/>
  <c r="N251" i="1" s="1"/>
  <c r="I252" i="1"/>
  <c r="L252" i="1"/>
  <c r="T250" i="1"/>
  <c r="U250" i="1" s="1"/>
  <c r="K250" i="1"/>
  <c r="H253" i="1"/>
  <c r="G254" i="1"/>
  <c r="W249" i="1"/>
  <c r="V249" i="1"/>
  <c r="S252" i="1" l="1"/>
  <c r="P252" i="1"/>
  <c r="J252" i="1"/>
  <c r="O252" i="1"/>
  <c r="Q252" i="1"/>
  <c r="M252" i="1"/>
  <c r="N252" i="1" s="1"/>
  <c r="V250" i="1"/>
  <c r="W250" i="1"/>
  <c r="H254" i="1"/>
  <c r="G255" i="1"/>
  <c r="I253" i="1"/>
  <c r="L253" i="1"/>
  <c r="T251" i="1"/>
  <c r="U251" i="1" s="1"/>
  <c r="K251" i="1"/>
  <c r="P253" i="1" l="1"/>
  <c r="S253" i="1"/>
  <c r="I254" i="1"/>
  <c r="L254" i="1"/>
  <c r="V251" i="1"/>
  <c r="W251" i="1"/>
  <c r="J253" i="1"/>
  <c r="Q253" i="1"/>
  <c r="O253" i="1"/>
  <c r="M253" i="1"/>
  <c r="N253" i="1" s="1"/>
  <c r="G256" i="1"/>
  <c r="H255" i="1"/>
  <c r="K252" i="1"/>
  <c r="T252" i="1"/>
  <c r="U252" i="1" s="1"/>
  <c r="S254" i="1" l="1"/>
  <c r="P254" i="1"/>
  <c r="I255" i="1"/>
  <c r="L255" i="1"/>
  <c r="K253" i="1"/>
  <c r="T253" i="1"/>
  <c r="U253" i="1" s="1"/>
  <c r="G257" i="1"/>
  <c r="H256" i="1"/>
  <c r="V252" i="1"/>
  <c r="W252" i="1"/>
  <c r="J254" i="1"/>
  <c r="M254" i="1"/>
  <c r="N254" i="1" s="1"/>
  <c r="O254" i="1"/>
  <c r="Q254" i="1"/>
  <c r="P255" i="1" l="1"/>
  <c r="S255" i="1"/>
  <c r="H257" i="1"/>
  <c r="G258" i="1"/>
  <c r="I256" i="1"/>
  <c r="L256" i="1"/>
  <c r="V253" i="1"/>
  <c r="W253" i="1"/>
  <c r="T254" i="1"/>
  <c r="U254" i="1" s="1"/>
  <c r="K254" i="1"/>
  <c r="J255" i="1"/>
  <c r="Q255" i="1"/>
  <c r="M255" i="1"/>
  <c r="N255" i="1" s="1"/>
  <c r="O255" i="1"/>
  <c r="S256" i="1" l="1"/>
  <c r="P256" i="1"/>
  <c r="V254" i="1"/>
  <c r="W254" i="1"/>
  <c r="J256" i="1"/>
  <c r="Q256" i="1"/>
  <c r="M256" i="1"/>
  <c r="N256" i="1" s="1"/>
  <c r="O256" i="1"/>
  <c r="G259" i="1"/>
  <c r="H258" i="1"/>
  <c r="K255" i="1"/>
  <c r="T255" i="1"/>
  <c r="U255" i="1" s="1"/>
  <c r="I257" i="1"/>
  <c r="L257" i="1"/>
  <c r="P257" i="1" l="1"/>
  <c r="S257" i="1"/>
  <c r="J257" i="1"/>
  <c r="O257" i="1"/>
  <c r="Q257" i="1"/>
  <c r="M257" i="1"/>
  <c r="N257" i="1" s="1"/>
  <c r="H259" i="1"/>
  <c r="G260" i="1"/>
  <c r="V255" i="1"/>
  <c r="W255" i="1"/>
  <c r="T256" i="1"/>
  <c r="U256" i="1" s="1"/>
  <c r="K256" i="1"/>
  <c r="I258" i="1"/>
  <c r="L258" i="1"/>
  <c r="S258" i="1" l="1"/>
  <c r="P258" i="1"/>
  <c r="H260" i="1"/>
  <c r="G261" i="1"/>
  <c r="I259" i="1"/>
  <c r="L259" i="1"/>
  <c r="J258" i="1"/>
  <c r="Q258" i="1"/>
  <c r="O258" i="1"/>
  <c r="M258" i="1"/>
  <c r="N258" i="1" s="1"/>
  <c r="W256" i="1"/>
  <c r="V256" i="1"/>
  <c r="T257" i="1"/>
  <c r="U257" i="1" s="1"/>
  <c r="K257" i="1"/>
  <c r="S259" i="1" l="1"/>
  <c r="P259" i="1"/>
  <c r="T258" i="1"/>
  <c r="U258" i="1" s="1"/>
  <c r="K258" i="1"/>
  <c r="V257" i="1"/>
  <c r="W257" i="1"/>
  <c r="J259" i="1"/>
  <c r="O259" i="1"/>
  <c r="Q259" i="1"/>
  <c r="M259" i="1"/>
  <c r="N259" i="1" s="1"/>
  <c r="G262" i="1"/>
  <c r="H261" i="1"/>
  <c r="I260" i="1"/>
  <c r="L260" i="1"/>
  <c r="P260" i="1" l="1"/>
  <c r="S260" i="1"/>
  <c r="T259" i="1"/>
  <c r="U259" i="1" s="1"/>
  <c r="K259" i="1"/>
  <c r="J260" i="1"/>
  <c r="Q260" i="1"/>
  <c r="M260" i="1"/>
  <c r="N260" i="1" s="1"/>
  <c r="O260" i="1"/>
  <c r="I261" i="1"/>
  <c r="L261" i="1"/>
  <c r="H262" i="1"/>
  <c r="G263" i="1"/>
  <c r="W258" i="1"/>
  <c r="V258" i="1"/>
  <c r="P261" i="1" l="1"/>
  <c r="S261" i="1"/>
  <c r="J261" i="1"/>
  <c r="Q261" i="1"/>
  <c r="O261" i="1"/>
  <c r="M261" i="1"/>
  <c r="N261" i="1" s="1"/>
  <c r="G264" i="1"/>
  <c r="H263" i="1"/>
  <c r="K260" i="1"/>
  <c r="T260" i="1"/>
  <c r="U260" i="1" s="1"/>
  <c r="I262" i="1"/>
  <c r="L262" i="1"/>
  <c r="V259" i="1"/>
  <c r="W259" i="1"/>
  <c r="P262" i="1" l="1"/>
  <c r="S262" i="1"/>
  <c r="I263" i="1"/>
  <c r="L263" i="1"/>
  <c r="G265" i="1"/>
  <c r="H264" i="1"/>
  <c r="J262" i="1"/>
  <c r="O262" i="1"/>
  <c r="M262" i="1"/>
  <c r="N262" i="1" s="1"/>
  <c r="Q262" i="1"/>
  <c r="W260" i="1"/>
  <c r="V260" i="1"/>
  <c r="K261" i="1"/>
  <c r="T261" i="1"/>
  <c r="U261" i="1" s="1"/>
  <c r="P263" i="1" l="1"/>
  <c r="S263" i="1"/>
  <c r="H265" i="1"/>
  <c r="G266" i="1"/>
  <c r="T262" i="1"/>
  <c r="U262" i="1" s="1"/>
  <c r="K262" i="1"/>
  <c r="V261" i="1"/>
  <c r="W261" i="1"/>
  <c r="I264" i="1"/>
  <c r="L264" i="1"/>
  <c r="J263" i="1"/>
  <c r="Q263" i="1"/>
  <c r="O263" i="1"/>
  <c r="M263" i="1"/>
  <c r="N263" i="1" s="1"/>
  <c r="P264" i="1" l="1"/>
  <c r="S264" i="1"/>
  <c r="J264" i="1"/>
  <c r="Q264" i="1"/>
  <c r="O264" i="1"/>
  <c r="M264" i="1"/>
  <c r="N264" i="1" s="1"/>
  <c r="W262" i="1"/>
  <c r="V262" i="1"/>
  <c r="G267" i="1"/>
  <c r="H266" i="1"/>
  <c r="K263" i="1"/>
  <c r="T263" i="1"/>
  <c r="U263" i="1" s="1"/>
  <c r="I265" i="1"/>
  <c r="L265" i="1"/>
  <c r="P265" i="1" l="1"/>
  <c r="S265" i="1"/>
  <c r="J265" i="1"/>
  <c r="Q265" i="1"/>
  <c r="O265" i="1"/>
  <c r="M265" i="1"/>
  <c r="N265" i="1" s="1"/>
  <c r="V263" i="1"/>
  <c r="W263" i="1"/>
  <c r="H267" i="1"/>
  <c r="G268" i="1"/>
  <c r="I266" i="1"/>
  <c r="L266" i="1"/>
  <c r="T264" i="1"/>
  <c r="U264" i="1" s="1"/>
  <c r="K264" i="1"/>
  <c r="P266" i="1" l="1"/>
  <c r="S266" i="1"/>
  <c r="I267" i="1"/>
  <c r="L267" i="1"/>
  <c r="W264" i="1"/>
  <c r="V264" i="1"/>
  <c r="J266" i="1"/>
  <c r="Q266" i="1"/>
  <c r="O266" i="1"/>
  <c r="M266" i="1"/>
  <c r="N266" i="1" s="1"/>
  <c r="H268" i="1"/>
  <c r="G269" i="1"/>
  <c r="T265" i="1"/>
  <c r="U265" i="1" s="1"/>
  <c r="K265" i="1"/>
  <c r="P267" i="1" l="1"/>
  <c r="S267" i="1"/>
  <c r="T266" i="1"/>
  <c r="U266" i="1" s="1"/>
  <c r="K266" i="1"/>
  <c r="G270" i="1"/>
  <c r="H269" i="1"/>
  <c r="W265" i="1"/>
  <c r="V265" i="1"/>
  <c r="I268" i="1"/>
  <c r="L268" i="1"/>
  <c r="J267" i="1"/>
  <c r="Q267" i="1"/>
  <c r="O267" i="1"/>
  <c r="M267" i="1"/>
  <c r="N267" i="1" s="1"/>
  <c r="P268" i="1" l="1"/>
  <c r="S268" i="1"/>
  <c r="I269" i="1"/>
  <c r="L269" i="1"/>
  <c r="H270" i="1"/>
  <c r="G271" i="1"/>
  <c r="J268" i="1"/>
  <c r="M268" i="1"/>
  <c r="N268" i="1" s="1"/>
  <c r="O268" i="1"/>
  <c r="Q268" i="1"/>
  <c r="T267" i="1"/>
  <c r="U267" i="1" s="1"/>
  <c r="K267" i="1"/>
  <c r="W266" i="1"/>
  <c r="V266" i="1"/>
  <c r="S269" i="1" l="1"/>
  <c r="P269" i="1"/>
  <c r="K268" i="1"/>
  <c r="T268" i="1"/>
  <c r="U268" i="1" s="1"/>
  <c r="I270" i="1"/>
  <c r="L270" i="1"/>
  <c r="G272" i="1"/>
  <c r="H271" i="1"/>
  <c r="V267" i="1"/>
  <c r="W267" i="1"/>
  <c r="J269" i="1"/>
  <c r="Q269" i="1"/>
  <c r="O269" i="1"/>
  <c r="M269" i="1"/>
  <c r="N269" i="1" s="1"/>
  <c r="P270" i="1" l="1"/>
  <c r="S270" i="1"/>
  <c r="V268" i="1"/>
  <c r="W268" i="1"/>
  <c r="I271" i="1"/>
  <c r="L271" i="1"/>
  <c r="G273" i="1"/>
  <c r="H272" i="1"/>
  <c r="J270" i="1"/>
  <c r="M270" i="1"/>
  <c r="N270" i="1" s="1"/>
  <c r="Q270" i="1"/>
  <c r="O270" i="1"/>
  <c r="K269" i="1"/>
  <c r="T269" i="1"/>
  <c r="U269" i="1" s="1"/>
  <c r="P271" i="1" l="1"/>
  <c r="S271" i="1"/>
  <c r="T270" i="1"/>
  <c r="U270" i="1" s="1"/>
  <c r="K270" i="1"/>
  <c r="W269" i="1"/>
  <c r="V269" i="1"/>
  <c r="I272" i="1"/>
  <c r="L272" i="1"/>
  <c r="H273" i="1"/>
  <c r="G274" i="1"/>
  <c r="J271" i="1"/>
  <c r="Q271" i="1"/>
  <c r="M271" i="1"/>
  <c r="N271" i="1" s="1"/>
  <c r="O271" i="1"/>
  <c r="P272" i="1" l="1"/>
  <c r="S272" i="1"/>
  <c r="J272" i="1"/>
  <c r="O272" i="1"/>
  <c r="Q272" i="1"/>
  <c r="M272" i="1"/>
  <c r="N272" i="1" s="1"/>
  <c r="I273" i="1"/>
  <c r="L273" i="1"/>
  <c r="G275" i="1"/>
  <c r="H274" i="1"/>
  <c r="K271" i="1"/>
  <c r="T271" i="1"/>
  <c r="U271" i="1" s="1"/>
  <c r="W270" i="1"/>
  <c r="V270" i="1"/>
  <c r="P273" i="1" l="1"/>
  <c r="S273" i="1"/>
  <c r="V271" i="1"/>
  <c r="W271" i="1"/>
  <c r="H275" i="1"/>
  <c r="G276" i="1"/>
  <c r="J273" i="1"/>
  <c r="M273" i="1"/>
  <c r="N273" i="1" s="1"/>
  <c r="Q273" i="1"/>
  <c r="O273" i="1"/>
  <c r="I274" i="1"/>
  <c r="L274" i="1"/>
  <c r="T272" i="1"/>
  <c r="U272" i="1" s="1"/>
  <c r="K272" i="1"/>
  <c r="P274" i="1" l="1"/>
  <c r="S274" i="1"/>
  <c r="T273" i="1"/>
  <c r="U273" i="1" s="1"/>
  <c r="K273" i="1"/>
  <c r="H276" i="1"/>
  <c r="G277" i="1"/>
  <c r="W272" i="1"/>
  <c r="V272" i="1"/>
  <c r="I275" i="1"/>
  <c r="L275" i="1"/>
  <c r="J274" i="1"/>
  <c r="O274" i="1"/>
  <c r="M274" i="1"/>
  <c r="N274" i="1" s="1"/>
  <c r="Q274" i="1"/>
  <c r="P275" i="1" l="1"/>
  <c r="S275" i="1"/>
  <c r="G278" i="1"/>
  <c r="H277" i="1"/>
  <c r="I276" i="1"/>
  <c r="L276" i="1"/>
  <c r="J275" i="1"/>
  <c r="O275" i="1"/>
  <c r="Q275" i="1"/>
  <c r="M275" i="1"/>
  <c r="N275" i="1" s="1"/>
  <c r="T274" i="1"/>
  <c r="U274" i="1" s="1"/>
  <c r="K274" i="1"/>
  <c r="V273" i="1"/>
  <c r="W273" i="1"/>
  <c r="P276" i="1" l="1"/>
  <c r="S276" i="1"/>
  <c r="T275" i="1"/>
  <c r="U275" i="1" s="1"/>
  <c r="K275" i="1"/>
  <c r="W274" i="1"/>
  <c r="V274" i="1"/>
  <c r="I277" i="1"/>
  <c r="L277" i="1"/>
  <c r="J276" i="1"/>
  <c r="O276" i="1"/>
  <c r="Q276" i="1"/>
  <c r="M276" i="1"/>
  <c r="N276" i="1" s="1"/>
  <c r="H278" i="1"/>
  <c r="G279" i="1"/>
  <c r="S277" i="1" l="1"/>
  <c r="P277" i="1"/>
  <c r="G280" i="1"/>
  <c r="H279" i="1"/>
  <c r="I278" i="1"/>
  <c r="L278" i="1"/>
  <c r="K276" i="1"/>
  <c r="T276" i="1"/>
  <c r="U276" i="1" s="1"/>
  <c r="J277" i="1"/>
  <c r="Q277" i="1"/>
  <c r="M277" i="1"/>
  <c r="N277" i="1" s="1"/>
  <c r="O277" i="1"/>
  <c r="V275" i="1"/>
  <c r="W275" i="1"/>
  <c r="S278" i="1" l="1"/>
  <c r="P278" i="1"/>
  <c r="K277" i="1"/>
  <c r="T277" i="1"/>
  <c r="U277" i="1" s="1"/>
  <c r="V276" i="1"/>
  <c r="W276" i="1"/>
  <c r="J278" i="1"/>
  <c r="Q278" i="1"/>
  <c r="O278" i="1"/>
  <c r="M278" i="1"/>
  <c r="N278" i="1" s="1"/>
  <c r="I279" i="1"/>
  <c r="L279" i="1"/>
  <c r="G281" i="1"/>
  <c r="H280" i="1"/>
  <c r="P279" i="1" l="1"/>
  <c r="S279" i="1"/>
  <c r="I280" i="1"/>
  <c r="L280" i="1"/>
  <c r="T278" i="1"/>
  <c r="U278" i="1" s="1"/>
  <c r="K278" i="1"/>
  <c r="H281" i="1"/>
  <c r="G282" i="1"/>
  <c r="J279" i="1"/>
  <c r="Q279" i="1"/>
  <c r="O279" i="1"/>
  <c r="M279" i="1"/>
  <c r="N279" i="1" s="1"/>
  <c r="W277" i="1"/>
  <c r="V277" i="1"/>
  <c r="P280" i="1" l="1"/>
  <c r="S280" i="1"/>
  <c r="I281" i="1"/>
  <c r="L281" i="1"/>
  <c r="K279" i="1"/>
  <c r="T279" i="1"/>
  <c r="U279" i="1" s="1"/>
  <c r="G283" i="1"/>
  <c r="H282" i="1"/>
  <c r="W278" i="1"/>
  <c r="V278" i="1"/>
  <c r="J280" i="1"/>
  <c r="Q280" i="1"/>
  <c r="O280" i="1"/>
  <c r="M280" i="1"/>
  <c r="N280" i="1" s="1"/>
  <c r="P281" i="1" l="1"/>
  <c r="S281" i="1"/>
  <c r="I282" i="1"/>
  <c r="L282" i="1"/>
  <c r="W279" i="1"/>
  <c r="V279" i="1"/>
  <c r="H283" i="1"/>
  <c r="G284" i="1"/>
  <c r="T280" i="1"/>
  <c r="U280" i="1" s="1"/>
  <c r="K280" i="1"/>
  <c r="J281" i="1"/>
  <c r="Q281" i="1"/>
  <c r="O281" i="1"/>
  <c r="M281" i="1"/>
  <c r="N281" i="1" s="1"/>
  <c r="P282" i="1" l="1"/>
  <c r="S282" i="1"/>
  <c r="H284" i="1"/>
  <c r="G285" i="1"/>
  <c r="I283" i="1"/>
  <c r="L283" i="1"/>
  <c r="W280" i="1"/>
  <c r="V280" i="1"/>
  <c r="T281" i="1"/>
  <c r="U281" i="1" s="1"/>
  <c r="K281" i="1"/>
  <c r="J282" i="1"/>
  <c r="Q282" i="1"/>
  <c r="O282" i="1"/>
  <c r="M282" i="1"/>
  <c r="N282" i="1" s="1"/>
  <c r="P283" i="1" l="1"/>
  <c r="S283" i="1"/>
  <c r="W281" i="1"/>
  <c r="V281" i="1"/>
  <c r="J283" i="1"/>
  <c r="O283" i="1"/>
  <c r="M283" i="1"/>
  <c r="N283" i="1" s="1"/>
  <c r="Q283" i="1"/>
  <c r="H285" i="1"/>
  <c r="G286" i="1"/>
  <c r="T282" i="1"/>
  <c r="U282" i="1" s="1"/>
  <c r="K282" i="1"/>
  <c r="I284" i="1"/>
  <c r="L284" i="1"/>
  <c r="P284" i="1" l="1"/>
  <c r="S284" i="1"/>
  <c r="I285" i="1"/>
  <c r="L285" i="1"/>
  <c r="J284" i="1"/>
  <c r="O284" i="1"/>
  <c r="Q284" i="1"/>
  <c r="M284" i="1"/>
  <c r="N284" i="1" s="1"/>
  <c r="T283" i="1"/>
  <c r="U283" i="1" s="1"/>
  <c r="K283" i="1"/>
  <c r="W282" i="1"/>
  <c r="V282" i="1"/>
  <c r="H286" i="1"/>
  <c r="G287" i="1"/>
  <c r="P285" i="1" l="1"/>
  <c r="S285" i="1"/>
  <c r="W283" i="1"/>
  <c r="V283" i="1"/>
  <c r="G288" i="1"/>
  <c r="H287" i="1"/>
  <c r="I286" i="1"/>
  <c r="L286" i="1"/>
  <c r="K284" i="1"/>
  <c r="T284" i="1"/>
  <c r="U284" i="1" s="1"/>
  <c r="J285" i="1"/>
  <c r="O285" i="1"/>
  <c r="M285" i="1"/>
  <c r="N285" i="1" s="1"/>
  <c r="Q285" i="1"/>
  <c r="S286" i="1" l="1"/>
  <c r="P286" i="1"/>
  <c r="J286" i="1"/>
  <c r="Q286" i="1"/>
  <c r="O286" i="1"/>
  <c r="M286" i="1"/>
  <c r="N286" i="1" s="1"/>
  <c r="G289" i="1"/>
  <c r="H288" i="1"/>
  <c r="V284" i="1"/>
  <c r="W284" i="1"/>
  <c r="I287" i="1"/>
  <c r="L287" i="1"/>
  <c r="K285" i="1"/>
  <c r="T285" i="1"/>
  <c r="U285" i="1" s="1"/>
  <c r="S287" i="1" l="1"/>
  <c r="P287" i="1"/>
  <c r="I288" i="1"/>
  <c r="L288" i="1"/>
  <c r="H289" i="1"/>
  <c r="G290" i="1"/>
  <c r="J287" i="1"/>
  <c r="Q287" i="1"/>
  <c r="M287" i="1"/>
  <c r="N287" i="1" s="1"/>
  <c r="O287" i="1"/>
  <c r="W285" i="1"/>
  <c r="V285" i="1"/>
  <c r="T286" i="1"/>
  <c r="U286" i="1" s="1"/>
  <c r="K286" i="1"/>
  <c r="P288" i="1" l="1"/>
  <c r="S288" i="1"/>
  <c r="K287" i="1"/>
  <c r="T287" i="1"/>
  <c r="U287" i="1" s="1"/>
  <c r="V286" i="1"/>
  <c r="W286" i="1"/>
  <c r="G291" i="1"/>
  <c r="H290" i="1"/>
  <c r="I289" i="1"/>
  <c r="L289" i="1"/>
  <c r="J288" i="1"/>
  <c r="O288" i="1"/>
  <c r="Q288" i="1"/>
  <c r="M288" i="1"/>
  <c r="N288" i="1" s="1"/>
  <c r="P289" i="1" l="1"/>
  <c r="S289" i="1"/>
  <c r="J289" i="1"/>
  <c r="O289" i="1"/>
  <c r="Q289" i="1"/>
  <c r="M289" i="1"/>
  <c r="N289" i="1" s="1"/>
  <c r="I290" i="1"/>
  <c r="L290" i="1"/>
  <c r="H291" i="1"/>
  <c r="G292" i="1"/>
  <c r="V287" i="1"/>
  <c r="W287" i="1"/>
  <c r="T288" i="1"/>
  <c r="U288" i="1" s="1"/>
  <c r="K288" i="1"/>
  <c r="P290" i="1" l="1"/>
  <c r="S290" i="1"/>
  <c r="I291" i="1"/>
  <c r="L291" i="1"/>
  <c r="J290" i="1"/>
  <c r="O290" i="1"/>
  <c r="M290" i="1"/>
  <c r="N290" i="1" s="1"/>
  <c r="Q290" i="1"/>
  <c r="W288" i="1"/>
  <c r="V288" i="1"/>
  <c r="H292" i="1"/>
  <c r="G293" i="1"/>
  <c r="T289" i="1"/>
  <c r="U289" i="1" s="1"/>
  <c r="K289" i="1"/>
  <c r="P291" i="1" l="1"/>
  <c r="S291" i="1"/>
  <c r="V289" i="1"/>
  <c r="W289" i="1"/>
  <c r="G294" i="1"/>
  <c r="H293" i="1"/>
  <c r="T290" i="1"/>
  <c r="U290" i="1" s="1"/>
  <c r="K290" i="1"/>
  <c r="I292" i="1"/>
  <c r="L292" i="1"/>
  <c r="J291" i="1"/>
  <c r="M291" i="1"/>
  <c r="N291" i="1" s="1"/>
  <c r="Q291" i="1"/>
  <c r="O291" i="1"/>
  <c r="P292" i="1" l="1"/>
  <c r="S292" i="1"/>
  <c r="W290" i="1"/>
  <c r="V290" i="1"/>
  <c r="H294" i="1"/>
  <c r="G295" i="1"/>
  <c r="J292" i="1"/>
  <c r="M292" i="1"/>
  <c r="N292" i="1" s="1"/>
  <c r="Q292" i="1"/>
  <c r="O292" i="1"/>
  <c r="I293" i="1"/>
  <c r="L293" i="1"/>
  <c r="T291" i="1"/>
  <c r="U291" i="1" s="1"/>
  <c r="K291" i="1"/>
  <c r="P293" i="1" l="1"/>
  <c r="S293" i="1"/>
  <c r="G296" i="1"/>
  <c r="H295" i="1"/>
  <c r="W291" i="1"/>
  <c r="V291" i="1"/>
  <c r="I294" i="1"/>
  <c r="L294" i="1"/>
  <c r="J293" i="1"/>
  <c r="M293" i="1"/>
  <c r="N293" i="1" s="1"/>
  <c r="Q293" i="1"/>
  <c r="O293" i="1"/>
  <c r="T292" i="1"/>
  <c r="U292" i="1" s="1"/>
  <c r="K292" i="1"/>
  <c r="P294" i="1" l="1"/>
  <c r="S294" i="1"/>
  <c r="J294" i="1"/>
  <c r="O294" i="1"/>
  <c r="Q294" i="1"/>
  <c r="M294" i="1"/>
  <c r="N294" i="1" s="1"/>
  <c r="T293" i="1"/>
  <c r="U293" i="1" s="1"/>
  <c r="K293" i="1"/>
  <c r="I295" i="1"/>
  <c r="L295" i="1"/>
  <c r="V292" i="1"/>
  <c r="W292" i="1"/>
  <c r="G297" i="1"/>
  <c r="H296" i="1"/>
  <c r="P295" i="1" l="1"/>
  <c r="S295" i="1"/>
  <c r="J295" i="1"/>
  <c r="O295" i="1"/>
  <c r="Q295" i="1"/>
  <c r="M295" i="1"/>
  <c r="N295" i="1" s="1"/>
  <c r="W293" i="1"/>
  <c r="V293" i="1"/>
  <c r="I296" i="1"/>
  <c r="L296" i="1"/>
  <c r="H297" i="1"/>
  <c r="G298" i="1"/>
  <c r="T294" i="1"/>
  <c r="U294" i="1" s="1"/>
  <c r="K294" i="1"/>
  <c r="P296" i="1" l="1"/>
  <c r="S296" i="1"/>
  <c r="J296" i="1"/>
  <c r="Q296" i="1"/>
  <c r="M296" i="1"/>
  <c r="N296" i="1" s="1"/>
  <c r="O296" i="1"/>
  <c r="W294" i="1"/>
  <c r="V294" i="1"/>
  <c r="G299" i="1"/>
  <c r="H298" i="1"/>
  <c r="I297" i="1"/>
  <c r="L297" i="1"/>
  <c r="T295" i="1"/>
  <c r="U295" i="1" s="1"/>
  <c r="K295" i="1"/>
  <c r="P297" i="1" l="1"/>
  <c r="S297" i="1"/>
  <c r="J297" i="1"/>
  <c r="M297" i="1"/>
  <c r="N297" i="1" s="1"/>
  <c r="Q297" i="1"/>
  <c r="O297" i="1"/>
  <c r="H299" i="1"/>
  <c r="G300" i="1"/>
  <c r="W295" i="1"/>
  <c r="V295" i="1"/>
  <c r="I298" i="1"/>
  <c r="L298" i="1"/>
  <c r="T296" i="1"/>
  <c r="U296" i="1" s="1"/>
  <c r="K296" i="1"/>
  <c r="P298" i="1" l="1"/>
  <c r="S298" i="1"/>
  <c r="I299" i="1"/>
  <c r="L299" i="1"/>
  <c r="H300" i="1"/>
  <c r="G301" i="1"/>
  <c r="V296" i="1"/>
  <c r="W296" i="1"/>
  <c r="J298" i="1"/>
  <c r="O298" i="1"/>
  <c r="Q298" i="1"/>
  <c r="M298" i="1"/>
  <c r="N298" i="1" s="1"/>
  <c r="T297" i="1"/>
  <c r="U297" i="1" s="1"/>
  <c r="K297" i="1"/>
  <c r="P299" i="1" l="1"/>
  <c r="S299" i="1"/>
  <c r="T298" i="1"/>
  <c r="U298" i="1" s="1"/>
  <c r="K298" i="1"/>
  <c r="I300" i="1"/>
  <c r="L300" i="1"/>
  <c r="V297" i="1"/>
  <c r="W297" i="1"/>
  <c r="G302" i="1"/>
  <c r="H301" i="1"/>
  <c r="J299" i="1"/>
  <c r="O299" i="1"/>
  <c r="M299" i="1"/>
  <c r="N299" i="1" s="1"/>
  <c r="Q299" i="1"/>
  <c r="P300" i="1" l="1"/>
  <c r="S300" i="1"/>
  <c r="I301" i="1"/>
  <c r="L301" i="1"/>
  <c r="H302" i="1"/>
  <c r="G303" i="1"/>
  <c r="J300" i="1"/>
  <c r="Q300" i="1"/>
  <c r="M300" i="1"/>
  <c r="N300" i="1" s="1"/>
  <c r="O300" i="1"/>
  <c r="T299" i="1"/>
  <c r="U299" i="1" s="1"/>
  <c r="K299" i="1"/>
  <c r="V298" i="1"/>
  <c r="W298" i="1"/>
  <c r="S301" i="1" l="1"/>
  <c r="P301" i="1"/>
  <c r="T300" i="1"/>
  <c r="U300" i="1" s="1"/>
  <c r="K300" i="1"/>
  <c r="G304" i="1"/>
  <c r="H303" i="1"/>
  <c r="I302" i="1"/>
  <c r="L302" i="1"/>
  <c r="V299" i="1"/>
  <c r="W299" i="1"/>
  <c r="J301" i="1"/>
  <c r="Q301" i="1"/>
  <c r="O301" i="1"/>
  <c r="M301" i="1"/>
  <c r="N301" i="1" s="1"/>
  <c r="P302" i="1" l="1"/>
  <c r="S302" i="1"/>
  <c r="I303" i="1"/>
  <c r="L303" i="1"/>
  <c r="J302" i="1"/>
  <c r="Q302" i="1"/>
  <c r="M302" i="1"/>
  <c r="N302" i="1" s="1"/>
  <c r="O302" i="1"/>
  <c r="G305" i="1"/>
  <c r="H304" i="1"/>
  <c r="T301" i="1"/>
  <c r="U301" i="1" s="1"/>
  <c r="K301" i="1"/>
  <c r="W300" i="1"/>
  <c r="V300" i="1"/>
  <c r="S303" i="1" l="1"/>
  <c r="P303" i="1"/>
  <c r="T302" i="1"/>
  <c r="U302" i="1" s="1"/>
  <c r="K302" i="1"/>
  <c r="H305" i="1"/>
  <c r="G306" i="1"/>
  <c r="V301" i="1"/>
  <c r="W301" i="1"/>
  <c r="I304" i="1"/>
  <c r="L304" i="1"/>
  <c r="J303" i="1"/>
  <c r="Q303" i="1"/>
  <c r="O303" i="1"/>
  <c r="M303" i="1"/>
  <c r="N303" i="1" s="1"/>
  <c r="P304" i="1" l="1"/>
  <c r="S304" i="1"/>
  <c r="G307" i="1"/>
  <c r="H306" i="1"/>
  <c r="I305" i="1"/>
  <c r="L305" i="1"/>
  <c r="J304" i="1"/>
  <c r="Q304" i="1"/>
  <c r="M304" i="1"/>
  <c r="N304" i="1" s="1"/>
  <c r="O304" i="1"/>
  <c r="T303" i="1"/>
  <c r="U303" i="1" s="1"/>
  <c r="K303" i="1"/>
  <c r="V302" i="1"/>
  <c r="W302" i="1"/>
  <c r="P305" i="1" l="1"/>
  <c r="S305" i="1"/>
  <c r="T304" i="1"/>
  <c r="U304" i="1" s="1"/>
  <c r="K304" i="1"/>
  <c r="J305" i="1"/>
  <c r="M305" i="1"/>
  <c r="N305" i="1" s="1"/>
  <c r="Q305" i="1"/>
  <c r="O305" i="1"/>
  <c r="I306" i="1"/>
  <c r="L306" i="1"/>
  <c r="V303" i="1"/>
  <c r="W303" i="1"/>
  <c r="H307" i="1"/>
  <c r="G308" i="1"/>
  <c r="P306" i="1" l="1"/>
  <c r="S306" i="1"/>
  <c r="I307" i="1"/>
  <c r="L307" i="1"/>
  <c r="T305" i="1"/>
  <c r="U305" i="1" s="1"/>
  <c r="K305" i="1"/>
  <c r="J306" i="1"/>
  <c r="Q306" i="1"/>
  <c r="O306" i="1"/>
  <c r="M306" i="1"/>
  <c r="N306" i="1" s="1"/>
  <c r="H308" i="1"/>
  <c r="G309" i="1"/>
  <c r="W304" i="1"/>
  <c r="V304" i="1"/>
  <c r="P307" i="1" l="1"/>
  <c r="S307" i="1"/>
  <c r="W305" i="1"/>
  <c r="V305" i="1"/>
  <c r="I308" i="1"/>
  <c r="L308" i="1"/>
  <c r="T306" i="1"/>
  <c r="U306" i="1" s="1"/>
  <c r="K306" i="1"/>
  <c r="G310" i="1"/>
  <c r="H309" i="1"/>
  <c r="J307" i="1"/>
  <c r="M307" i="1"/>
  <c r="N307" i="1" s="1"/>
  <c r="Q307" i="1"/>
  <c r="O307" i="1"/>
  <c r="S308" i="1" l="1"/>
  <c r="P308" i="1"/>
  <c r="H310" i="1"/>
  <c r="G311" i="1"/>
  <c r="J308" i="1"/>
  <c r="M308" i="1"/>
  <c r="N308" i="1" s="1"/>
  <c r="O308" i="1"/>
  <c r="Q308" i="1"/>
  <c r="W306" i="1"/>
  <c r="V306" i="1"/>
  <c r="I309" i="1"/>
  <c r="L309" i="1"/>
  <c r="T307" i="1"/>
  <c r="U307" i="1" s="1"/>
  <c r="K307" i="1"/>
  <c r="S309" i="1" l="1"/>
  <c r="P309" i="1"/>
  <c r="V307" i="1"/>
  <c r="W307" i="1"/>
  <c r="T308" i="1"/>
  <c r="U308" i="1" s="1"/>
  <c r="K308" i="1"/>
  <c r="J309" i="1"/>
  <c r="Q309" i="1"/>
  <c r="O309" i="1"/>
  <c r="M309" i="1"/>
  <c r="N309" i="1" s="1"/>
  <c r="G312" i="1"/>
  <c r="H311" i="1"/>
  <c r="I310" i="1"/>
  <c r="L310" i="1"/>
  <c r="S310" i="1" l="1"/>
  <c r="P310" i="1"/>
  <c r="W308" i="1"/>
  <c r="V308" i="1"/>
  <c r="G313" i="1"/>
  <c r="H312" i="1"/>
  <c r="T309" i="1"/>
  <c r="U309" i="1" s="1"/>
  <c r="K309" i="1"/>
  <c r="J310" i="1"/>
  <c r="Q310" i="1"/>
  <c r="M310" i="1"/>
  <c r="N310" i="1" s="1"/>
  <c r="O310" i="1"/>
  <c r="I311" i="1"/>
  <c r="L311" i="1"/>
  <c r="P311" i="1" l="1"/>
  <c r="S311" i="1"/>
  <c r="J311" i="1"/>
  <c r="Q311" i="1"/>
  <c r="M311" i="1"/>
  <c r="N311" i="1" s="1"/>
  <c r="O311" i="1"/>
  <c r="W309" i="1"/>
  <c r="V309" i="1"/>
  <c r="H313" i="1"/>
  <c r="G314" i="1"/>
  <c r="T310" i="1"/>
  <c r="U310" i="1" s="1"/>
  <c r="K310" i="1"/>
  <c r="I312" i="1"/>
  <c r="L312" i="1"/>
  <c r="P312" i="1" l="1"/>
  <c r="S312" i="1"/>
  <c r="I313" i="1"/>
  <c r="L313" i="1"/>
  <c r="J312" i="1"/>
  <c r="O312" i="1"/>
  <c r="Q312" i="1"/>
  <c r="M312" i="1"/>
  <c r="N312" i="1" s="1"/>
  <c r="W310" i="1"/>
  <c r="V310" i="1"/>
  <c r="G315" i="1"/>
  <c r="H314" i="1"/>
  <c r="T311" i="1"/>
  <c r="U311" i="1" s="1"/>
  <c r="K311" i="1"/>
  <c r="P313" i="1" l="1"/>
  <c r="S313" i="1"/>
  <c r="I314" i="1"/>
  <c r="L314" i="1"/>
  <c r="T312" i="1"/>
  <c r="U312" i="1" s="1"/>
  <c r="K312" i="1"/>
  <c r="V311" i="1"/>
  <c r="W311" i="1"/>
  <c r="H315" i="1"/>
  <c r="G316" i="1"/>
  <c r="J313" i="1"/>
  <c r="O313" i="1"/>
  <c r="Q313" i="1"/>
  <c r="M313" i="1"/>
  <c r="N313" i="1" s="1"/>
  <c r="P314" i="1" l="1"/>
  <c r="S314" i="1"/>
  <c r="I315" i="1"/>
  <c r="L315" i="1"/>
  <c r="H316" i="1"/>
  <c r="G317" i="1"/>
  <c r="V312" i="1"/>
  <c r="W312" i="1"/>
  <c r="T313" i="1"/>
  <c r="U313" i="1" s="1"/>
  <c r="K313" i="1"/>
  <c r="J314" i="1"/>
  <c r="Q314" i="1"/>
  <c r="M314" i="1"/>
  <c r="N314" i="1" s="1"/>
  <c r="O314" i="1"/>
  <c r="S315" i="1" l="1"/>
  <c r="P315" i="1"/>
  <c r="W313" i="1"/>
  <c r="V313" i="1"/>
  <c r="G318" i="1"/>
  <c r="H317" i="1"/>
  <c r="I316" i="1"/>
  <c r="L316" i="1"/>
  <c r="T314" i="1"/>
  <c r="U314" i="1" s="1"/>
  <c r="K314" i="1"/>
  <c r="J315" i="1"/>
  <c r="O315" i="1"/>
  <c r="Q315" i="1"/>
  <c r="M315" i="1"/>
  <c r="N315" i="1" s="1"/>
  <c r="P316" i="1" l="1"/>
  <c r="S316" i="1"/>
  <c r="V314" i="1"/>
  <c r="W314" i="1"/>
  <c r="J316" i="1"/>
  <c r="Q316" i="1"/>
  <c r="M316" i="1"/>
  <c r="N316" i="1" s="1"/>
  <c r="O316" i="1"/>
  <c r="I317" i="1"/>
  <c r="L317" i="1"/>
  <c r="H318" i="1"/>
  <c r="G319" i="1"/>
  <c r="T315" i="1"/>
  <c r="U315" i="1" s="1"/>
  <c r="K315" i="1"/>
  <c r="P317" i="1" l="1"/>
  <c r="S317" i="1"/>
  <c r="T316" i="1"/>
  <c r="U316" i="1" s="1"/>
  <c r="K316" i="1"/>
  <c r="I318" i="1"/>
  <c r="L318" i="1"/>
  <c r="J317" i="1"/>
  <c r="Q317" i="1"/>
  <c r="O317" i="1"/>
  <c r="M317" i="1"/>
  <c r="N317" i="1" s="1"/>
  <c r="V315" i="1"/>
  <c r="W315" i="1"/>
  <c r="G320" i="1"/>
  <c r="H319" i="1"/>
  <c r="S318" i="1" l="1"/>
  <c r="P318" i="1"/>
  <c r="T317" i="1"/>
  <c r="U317" i="1" s="1"/>
  <c r="K317" i="1"/>
  <c r="G321" i="1"/>
  <c r="H320" i="1"/>
  <c r="J318" i="1"/>
  <c r="Q318" i="1"/>
  <c r="M318" i="1"/>
  <c r="N318" i="1" s="1"/>
  <c r="O318" i="1"/>
  <c r="I319" i="1"/>
  <c r="L319" i="1"/>
  <c r="W316" i="1"/>
  <c r="V316" i="1"/>
  <c r="P319" i="1" l="1"/>
  <c r="S319" i="1"/>
  <c r="I320" i="1"/>
  <c r="L320" i="1"/>
  <c r="T318" i="1"/>
  <c r="U318" i="1" s="1"/>
  <c r="K318" i="1"/>
  <c r="H321" i="1"/>
  <c r="G322" i="1"/>
  <c r="J319" i="1"/>
  <c r="Q319" i="1"/>
  <c r="O319" i="1"/>
  <c r="M319" i="1"/>
  <c r="N319" i="1" s="1"/>
  <c r="V317" i="1"/>
  <c r="W317" i="1"/>
  <c r="P320" i="1" l="1"/>
  <c r="S320" i="1"/>
  <c r="T319" i="1"/>
  <c r="U319" i="1" s="1"/>
  <c r="K319" i="1"/>
  <c r="W318" i="1"/>
  <c r="V318" i="1"/>
  <c r="H322" i="1"/>
  <c r="G323" i="1"/>
  <c r="I321" i="1"/>
  <c r="L321" i="1"/>
  <c r="J320" i="1"/>
  <c r="Q320" i="1"/>
  <c r="M320" i="1"/>
  <c r="N320" i="1" s="1"/>
  <c r="O320" i="1"/>
  <c r="P321" i="1" l="1"/>
  <c r="S321" i="1"/>
  <c r="I322" i="1"/>
  <c r="L322" i="1"/>
  <c r="G324" i="1"/>
  <c r="H323" i="1"/>
  <c r="J321" i="1"/>
  <c r="Q321" i="1"/>
  <c r="O321" i="1"/>
  <c r="M321" i="1"/>
  <c r="N321" i="1" s="1"/>
  <c r="T320" i="1"/>
  <c r="U320" i="1" s="1"/>
  <c r="K320" i="1"/>
  <c r="V319" i="1"/>
  <c r="W319" i="1"/>
  <c r="P322" i="1" l="1"/>
  <c r="S322" i="1"/>
  <c r="T321" i="1"/>
  <c r="U321" i="1" s="1"/>
  <c r="K321" i="1"/>
  <c r="W320" i="1"/>
  <c r="V320" i="1"/>
  <c r="I323" i="1"/>
  <c r="L323" i="1"/>
  <c r="H324" i="1"/>
  <c r="G325" i="1"/>
  <c r="J322" i="1"/>
  <c r="M322" i="1"/>
  <c r="N322" i="1" s="1"/>
  <c r="Q322" i="1"/>
  <c r="O322" i="1"/>
  <c r="P323" i="1" l="1"/>
  <c r="S323" i="1"/>
  <c r="G326" i="1"/>
  <c r="H325" i="1"/>
  <c r="I324" i="1"/>
  <c r="L324" i="1"/>
  <c r="J323" i="1"/>
  <c r="M323" i="1"/>
  <c r="N323" i="1" s="1"/>
  <c r="Q323" i="1"/>
  <c r="O323" i="1"/>
  <c r="T322" i="1"/>
  <c r="U322" i="1" s="1"/>
  <c r="K322" i="1"/>
  <c r="V321" i="1"/>
  <c r="W321" i="1"/>
  <c r="P324" i="1" l="1"/>
  <c r="S324" i="1"/>
  <c r="J324" i="1"/>
  <c r="M324" i="1"/>
  <c r="N324" i="1" s="1"/>
  <c r="O324" i="1"/>
  <c r="Q324" i="1"/>
  <c r="W322" i="1"/>
  <c r="V322" i="1"/>
  <c r="I325" i="1"/>
  <c r="L325" i="1"/>
  <c r="T323" i="1"/>
  <c r="U323" i="1" s="1"/>
  <c r="K323" i="1"/>
  <c r="H326" i="1"/>
  <c r="G327" i="1"/>
  <c r="P325" i="1" l="1"/>
  <c r="S325" i="1"/>
  <c r="J325" i="1"/>
  <c r="M325" i="1"/>
  <c r="N325" i="1" s="1"/>
  <c r="Q325" i="1"/>
  <c r="O325" i="1"/>
  <c r="H327" i="1"/>
  <c r="G328" i="1"/>
  <c r="I326" i="1"/>
  <c r="L326" i="1"/>
  <c r="V323" i="1"/>
  <c r="W323" i="1"/>
  <c r="T324" i="1"/>
  <c r="U324" i="1" s="1"/>
  <c r="K324" i="1"/>
  <c r="P326" i="1" l="1"/>
  <c r="S326" i="1"/>
  <c r="I327" i="1"/>
  <c r="L327" i="1"/>
  <c r="J326" i="1"/>
  <c r="O326" i="1"/>
  <c r="Q326" i="1"/>
  <c r="M326" i="1"/>
  <c r="N326" i="1" s="1"/>
  <c r="G329" i="1"/>
  <c r="H328" i="1"/>
  <c r="W324" i="1"/>
  <c r="V324" i="1"/>
  <c r="T325" i="1"/>
  <c r="U325" i="1" s="1"/>
  <c r="K325" i="1"/>
  <c r="P327" i="1" l="1"/>
  <c r="S327" i="1"/>
  <c r="H329" i="1"/>
  <c r="G330" i="1"/>
  <c r="V325" i="1"/>
  <c r="W325" i="1"/>
  <c r="T326" i="1"/>
  <c r="U326" i="1" s="1"/>
  <c r="K326" i="1"/>
  <c r="I328" i="1"/>
  <c r="L328" i="1"/>
  <c r="J327" i="1"/>
  <c r="Q327" i="1"/>
  <c r="M327" i="1"/>
  <c r="N327" i="1" s="1"/>
  <c r="O327" i="1"/>
  <c r="P328" i="1" l="1"/>
  <c r="S328" i="1"/>
  <c r="V326" i="1"/>
  <c r="W326" i="1"/>
  <c r="J328" i="1"/>
  <c r="O328" i="1"/>
  <c r="Q328" i="1"/>
  <c r="M328" i="1"/>
  <c r="N328" i="1" s="1"/>
  <c r="H330" i="1"/>
  <c r="G331" i="1"/>
  <c r="T327" i="1"/>
  <c r="U327" i="1" s="1"/>
  <c r="K327" i="1"/>
  <c r="I329" i="1"/>
  <c r="L329" i="1"/>
  <c r="P329" i="1" l="1"/>
  <c r="S329" i="1"/>
  <c r="I330" i="1"/>
  <c r="L330" i="1"/>
  <c r="J329" i="1"/>
  <c r="M329" i="1"/>
  <c r="N329" i="1" s="1"/>
  <c r="O329" i="1"/>
  <c r="Q329" i="1"/>
  <c r="T328" i="1"/>
  <c r="U328" i="1" s="1"/>
  <c r="K328" i="1"/>
  <c r="W327" i="1"/>
  <c r="V327" i="1"/>
  <c r="H331" i="1"/>
  <c r="G332" i="1"/>
  <c r="P330" i="1" l="1"/>
  <c r="S330" i="1"/>
  <c r="W328" i="1"/>
  <c r="V328" i="1"/>
  <c r="H332" i="1"/>
  <c r="G333" i="1"/>
  <c r="I331" i="1"/>
  <c r="L331" i="1"/>
  <c r="T329" i="1"/>
  <c r="U329" i="1" s="1"/>
  <c r="K329" i="1"/>
  <c r="J330" i="1"/>
  <c r="Q330" i="1"/>
  <c r="M330" i="1"/>
  <c r="N330" i="1" s="1"/>
  <c r="O330" i="1"/>
  <c r="P331" i="1" l="1"/>
  <c r="S331" i="1"/>
  <c r="J331" i="1"/>
  <c r="M331" i="1"/>
  <c r="N331" i="1" s="1"/>
  <c r="O331" i="1"/>
  <c r="Q331" i="1"/>
  <c r="G334" i="1"/>
  <c r="H333" i="1"/>
  <c r="I332" i="1"/>
  <c r="L332" i="1"/>
  <c r="W329" i="1"/>
  <c r="V329" i="1"/>
  <c r="T330" i="1"/>
  <c r="U330" i="1" s="1"/>
  <c r="K330" i="1"/>
  <c r="P332" i="1" l="1"/>
  <c r="S332" i="1"/>
  <c r="J332" i="1"/>
  <c r="Q332" i="1"/>
  <c r="M332" i="1"/>
  <c r="N332" i="1" s="1"/>
  <c r="O332" i="1"/>
  <c r="I333" i="1"/>
  <c r="L333" i="1"/>
  <c r="G335" i="1"/>
  <c r="H334" i="1"/>
  <c r="W330" i="1"/>
  <c r="V330" i="1"/>
  <c r="T331" i="1"/>
  <c r="U331" i="1" s="1"/>
  <c r="K331" i="1"/>
  <c r="P333" i="1" l="1"/>
  <c r="S333" i="1"/>
  <c r="J333" i="1"/>
  <c r="M333" i="1"/>
  <c r="N333" i="1" s="1"/>
  <c r="Q333" i="1"/>
  <c r="O333" i="1"/>
  <c r="H335" i="1"/>
  <c r="G336" i="1"/>
  <c r="W331" i="1"/>
  <c r="V331" i="1"/>
  <c r="I334" i="1"/>
  <c r="L334" i="1"/>
  <c r="T332" i="1"/>
  <c r="U332" i="1" s="1"/>
  <c r="K332" i="1"/>
  <c r="P334" i="1" l="1"/>
  <c r="S334" i="1"/>
  <c r="W332" i="1"/>
  <c r="V332" i="1"/>
  <c r="G337" i="1"/>
  <c r="H336" i="1"/>
  <c r="I335" i="1"/>
  <c r="L335" i="1"/>
  <c r="J334" i="1"/>
  <c r="Q334" i="1"/>
  <c r="M334" i="1"/>
  <c r="N334" i="1" s="1"/>
  <c r="O334" i="1"/>
  <c r="T333" i="1"/>
  <c r="U333" i="1" s="1"/>
  <c r="K333" i="1"/>
  <c r="S335" i="1" l="1"/>
  <c r="P335" i="1"/>
  <c r="T334" i="1"/>
  <c r="U334" i="1" s="1"/>
  <c r="K334" i="1"/>
  <c r="J335" i="1"/>
  <c r="O335" i="1"/>
  <c r="M335" i="1"/>
  <c r="N335" i="1" s="1"/>
  <c r="Q335" i="1"/>
  <c r="I336" i="1"/>
  <c r="L336" i="1"/>
  <c r="H337" i="1"/>
  <c r="G338" i="1"/>
  <c r="W333" i="1"/>
  <c r="V333" i="1"/>
  <c r="P336" i="1" l="1"/>
  <c r="S336" i="1"/>
  <c r="J336" i="1"/>
  <c r="Q336" i="1"/>
  <c r="M336" i="1"/>
  <c r="N336" i="1" s="1"/>
  <c r="O336" i="1"/>
  <c r="G339" i="1"/>
  <c r="H338" i="1"/>
  <c r="T335" i="1"/>
  <c r="U335" i="1" s="1"/>
  <c r="K335" i="1"/>
  <c r="I337" i="1"/>
  <c r="L337" i="1"/>
  <c r="W334" i="1"/>
  <c r="V334" i="1"/>
  <c r="S337" i="1" l="1"/>
  <c r="P337" i="1"/>
  <c r="H339" i="1"/>
  <c r="G340" i="1"/>
  <c r="I338" i="1"/>
  <c r="L338" i="1"/>
  <c r="W335" i="1"/>
  <c r="V335" i="1"/>
  <c r="J337" i="1"/>
  <c r="Q337" i="1"/>
  <c r="O337" i="1"/>
  <c r="M337" i="1"/>
  <c r="N337" i="1" s="1"/>
  <c r="T336" i="1"/>
  <c r="U336" i="1" s="1"/>
  <c r="K336" i="1"/>
  <c r="P338" i="1" l="1"/>
  <c r="S338" i="1"/>
  <c r="T337" i="1"/>
  <c r="U337" i="1" s="1"/>
  <c r="K337" i="1"/>
  <c r="W336" i="1"/>
  <c r="V336" i="1"/>
  <c r="H340" i="1"/>
  <c r="G341" i="1"/>
  <c r="J338" i="1"/>
  <c r="O338" i="1"/>
  <c r="Q338" i="1"/>
  <c r="M338" i="1"/>
  <c r="N338" i="1" s="1"/>
  <c r="I339" i="1"/>
  <c r="L339" i="1"/>
  <c r="S339" i="1" l="1"/>
  <c r="P339" i="1"/>
  <c r="T338" i="1"/>
  <c r="U338" i="1" s="1"/>
  <c r="K338" i="1"/>
  <c r="I340" i="1"/>
  <c r="L340" i="1"/>
  <c r="G342" i="1"/>
  <c r="H341" i="1"/>
  <c r="J339" i="1"/>
  <c r="O339" i="1"/>
  <c r="Q339" i="1"/>
  <c r="M339" i="1"/>
  <c r="N339" i="1" s="1"/>
  <c r="W337" i="1"/>
  <c r="V337" i="1"/>
  <c r="P340" i="1" l="1"/>
  <c r="S340" i="1"/>
  <c r="T339" i="1"/>
  <c r="U339" i="1" s="1"/>
  <c r="K339" i="1"/>
  <c r="G343" i="1"/>
  <c r="H342" i="1"/>
  <c r="I341" i="1"/>
  <c r="L341" i="1"/>
  <c r="J340" i="1"/>
  <c r="Q340" i="1"/>
  <c r="M340" i="1"/>
  <c r="N340" i="1" s="1"/>
  <c r="O340" i="1"/>
  <c r="W338" i="1"/>
  <c r="V338" i="1"/>
  <c r="S341" i="1" l="1"/>
  <c r="P341" i="1"/>
  <c r="I342" i="1"/>
  <c r="L342" i="1"/>
  <c r="T340" i="1"/>
  <c r="U340" i="1" s="1"/>
  <c r="K340" i="1"/>
  <c r="H343" i="1"/>
  <c r="G344" i="1"/>
  <c r="J341" i="1"/>
  <c r="O341" i="1"/>
  <c r="M341" i="1"/>
  <c r="N341" i="1" s="1"/>
  <c r="Q341" i="1"/>
  <c r="V339" i="1"/>
  <c r="W339" i="1"/>
  <c r="S342" i="1" l="1"/>
  <c r="P342" i="1"/>
  <c r="I343" i="1"/>
  <c r="L343" i="1"/>
  <c r="W340" i="1"/>
  <c r="V340" i="1"/>
  <c r="G345" i="1"/>
  <c r="H344" i="1"/>
  <c r="T341" i="1"/>
  <c r="U341" i="1" s="1"/>
  <c r="K341" i="1"/>
  <c r="J342" i="1"/>
  <c r="M342" i="1"/>
  <c r="N342" i="1" s="1"/>
  <c r="Q342" i="1"/>
  <c r="O342" i="1"/>
  <c r="P343" i="1" l="1"/>
  <c r="S343" i="1"/>
  <c r="V341" i="1"/>
  <c r="W341" i="1"/>
  <c r="I344" i="1"/>
  <c r="L344" i="1"/>
  <c r="H345" i="1"/>
  <c r="G346" i="1"/>
  <c r="T342" i="1"/>
  <c r="U342" i="1" s="1"/>
  <c r="K342" i="1"/>
  <c r="J343" i="1"/>
  <c r="Q343" i="1"/>
  <c r="O343" i="1"/>
  <c r="M343" i="1"/>
  <c r="N343" i="1" s="1"/>
  <c r="P344" i="1" l="1"/>
  <c r="S344" i="1"/>
  <c r="W342" i="1"/>
  <c r="V342" i="1"/>
  <c r="H346" i="1"/>
  <c r="G347" i="1"/>
  <c r="I345" i="1"/>
  <c r="L345" i="1"/>
  <c r="J344" i="1"/>
  <c r="Q344" i="1"/>
  <c r="O344" i="1"/>
  <c r="M344" i="1"/>
  <c r="N344" i="1" s="1"/>
  <c r="T343" i="1"/>
  <c r="U343" i="1" s="1"/>
  <c r="K343" i="1"/>
  <c r="P345" i="1" l="1"/>
  <c r="S345" i="1"/>
  <c r="W343" i="1"/>
  <c r="V343" i="1"/>
  <c r="T344" i="1"/>
  <c r="U344" i="1" s="1"/>
  <c r="K344" i="1"/>
  <c r="J345" i="1"/>
  <c r="Q345" i="1"/>
  <c r="M345" i="1"/>
  <c r="N345" i="1" s="1"/>
  <c r="O345" i="1"/>
  <c r="G348" i="1"/>
  <c r="H347" i="1"/>
  <c r="I346" i="1"/>
  <c r="L346" i="1"/>
  <c r="P346" i="1" l="1"/>
  <c r="S346" i="1"/>
  <c r="I347" i="1"/>
  <c r="L347" i="1"/>
  <c r="T345" i="1"/>
  <c r="U345" i="1" s="1"/>
  <c r="K345" i="1"/>
  <c r="H348" i="1"/>
  <c r="G349" i="1"/>
  <c r="J346" i="1"/>
  <c r="M346" i="1"/>
  <c r="N346" i="1" s="1"/>
  <c r="Q346" i="1"/>
  <c r="O346" i="1"/>
  <c r="W344" i="1"/>
  <c r="V344" i="1"/>
  <c r="P347" i="1" l="1"/>
  <c r="S347" i="1"/>
  <c r="G350" i="1"/>
  <c r="H349" i="1"/>
  <c r="V345" i="1"/>
  <c r="W345" i="1"/>
  <c r="I348" i="1"/>
  <c r="L348" i="1"/>
  <c r="T346" i="1"/>
  <c r="U346" i="1" s="1"/>
  <c r="K346" i="1"/>
  <c r="J347" i="1"/>
  <c r="M347" i="1"/>
  <c r="N347" i="1" s="1"/>
  <c r="Q347" i="1"/>
  <c r="O347" i="1"/>
  <c r="P348" i="1" l="1"/>
  <c r="S348" i="1"/>
  <c r="W346" i="1"/>
  <c r="V346" i="1"/>
  <c r="J348" i="1"/>
  <c r="M348" i="1"/>
  <c r="N348" i="1" s="1"/>
  <c r="O348" i="1"/>
  <c r="Q348" i="1"/>
  <c r="I349" i="1"/>
  <c r="L349" i="1"/>
  <c r="T347" i="1"/>
  <c r="U347" i="1" s="1"/>
  <c r="K347" i="1"/>
  <c r="G351" i="1"/>
  <c r="H350" i="1"/>
  <c r="P349" i="1" l="1"/>
  <c r="S349" i="1"/>
  <c r="J349" i="1"/>
  <c r="Q349" i="1"/>
  <c r="O349" i="1"/>
  <c r="M349" i="1"/>
  <c r="N349" i="1" s="1"/>
  <c r="I350" i="1"/>
  <c r="L350" i="1"/>
  <c r="H351" i="1"/>
  <c r="G352" i="1"/>
  <c r="T348" i="1"/>
  <c r="U348" i="1" s="1"/>
  <c r="K348" i="1"/>
  <c r="V347" i="1"/>
  <c r="W347" i="1"/>
  <c r="S350" i="1" l="1"/>
  <c r="P350" i="1"/>
  <c r="J350" i="1"/>
  <c r="M350" i="1"/>
  <c r="N350" i="1" s="1"/>
  <c r="O350" i="1"/>
  <c r="Q350" i="1"/>
  <c r="I351" i="1"/>
  <c r="L351" i="1"/>
  <c r="W348" i="1"/>
  <c r="V348" i="1"/>
  <c r="G353" i="1"/>
  <c r="H352" i="1"/>
  <c r="T349" i="1"/>
  <c r="U349" i="1" s="1"/>
  <c r="K349" i="1"/>
  <c r="S351" i="1" l="1"/>
  <c r="P351" i="1"/>
  <c r="I352" i="1"/>
  <c r="L352" i="1"/>
  <c r="J351" i="1"/>
  <c r="M351" i="1"/>
  <c r="N351" i="1" s="1"/>
  <c r="Q351" i="1"/>
  <c r="O351" i="1"/>
  <c r="W349" i="1"/>
  <c r="V349" i="1"/>
  <c r="H353" i="1"/>
  <c r="G354" i="1"/>
  <c r="T350" i="1"/>
  <c r="U350" i="1" s="1"/>
  <c r="K350" i="1"/>
  <c r="P352" i="1" l="1"/>
  <c r="S352" i="1"/>
  <c r="T351" i="1"/>
  <c r="U351" i="1" s="1"/>
  <c r="K351" i="1"/>
  <c r="W350" i="1"/>
  <c r="V350" i="1"/>
  <c r="H354" i="1"/>
  <c r="G355" i="1"/>
  <c r="I353" i="1"/>
  <c r="L353" i="1"/>
  <c r="J352" i="1"/>
  <c r="Q352" i="1"/>
  <c r="M352" i="1"/>
  <c r="N352" i="1" s="1"/>
  <c r="O352" i="1"/>
  <c r="P353" i="1" l="1"/>
  <c r="S353" i="1"/>
  <c r="J353" i="1"/>
  <c r="O353" i="1"/>
  <c r="M353" i="1"/>
  <c r="N353" i="1" s="1"/>
  <c r="Q353" i="1"/>
  <c r="G356" i="1"/>
  <c r="H355" i="1"/>
  <c r="I354" i="1"/>
  <c r="L354" i="1"/>
  <c r="T352" i="1"/>
  <c r="U352" i="1" s="1"/>
  <c r="K352" i="1"/>
  <c r="W351" i="1"/>
  <c r="V351" i="1"/>
  <c r="P354" i="1" l="1"/>
  <c r="S354" i="1"/>
  <c r="H356" i="1"/>
  <c r="G357" i="1"/>
  <c r="I355" i="1"/>
  <c r="L355" i="1"/>
  <c r="W352" i="1"/>
  <c r="V352" i="1"/>
  <c r="J354" i="1"/>
  <c r="Q354" i="1"/>
  <c r="O354" i="1"/>
  <c r="M354" i="1"/>
  <c r="N354" i="1" s="1"/>
  <c r="T353" i="1"/>
  <c r="U353" i="1" s="1"/>
  <c r="K353" i="1"/>
  <c r="S355" i="1" l="1"/>
  <c r="P355" i="1"/>
  <c r="W353" i="1"/>
  <c r="V353" i="1"/>
  <c r="J355" i="1"/>
  <c r="M355" i="1"/>
  <c r="N355" i="1" s="1"/>
  <c r="Q355" i="1"/>
  <c r="O355" i="1"/>
  <c r="T354" i="1"/>
  <c r="U354" i="1" s="1"/>
  <c r="K354" i="1"/>
  <c r="G358" i="1"/>
  <c r="H357" i="1"/>
  <c r="I356" i="1"/>
  <c r="L356" i="1"/>
  <c r="P356" i="1" l="1"/>
  <c r="S356" i="1"/>
  <c r="J356" i="1"/>
  <c r="Q356" i="1"/>
  <c r="M356" i="1"/>
  <c r="N356" i="1" s="1"/>
  <c r="O356" i="1"/>
  <c r="I357" i="1"/>
  <c r="L357" i="1"/>
  <c r="G359" i="1"/>
  <c r="H358" i="1"/>
  <c r="W354" i="1"/>
  <c r="V354" i="1"/>
  <c r="T355" i="1"/>
  <c r="U355" i="1" s="1"/>
  <c r="K355" i="1"/>
  <c r="P357" i="1" l="1"/>
  <c r="S357" i="1"/>
  <c r="H359" i="1"/>
  <c r="G360" i="1"/>
  <c r="J357" i="1"/>
  <c r="M357" i="1"/>
  <c r="N357" i="1" s="1"/>
  <c r="O357" i="1"/>
  <c r="Q357" i="1"/>
  <c r="V355" i="1"/>
  <c r="W355" i="1"/>
  <c r="I358" i="1"/>
  <c r="L358" i="1"/>
  <c r="T356" i="1"/>
  <c r="U356" i="1" s="1"/>
  <c r="K356" i="1"/>
  <c r="S358" i="1" l="1"/>
  <c r="P358" i="1"/>
  <c r="V356" i="1"/>
  <c r="W356" i="1"/>
  <c r="T357" i="1"/>
  <c r="U357" i="1" s="1"/>
  <c r="K357" i="1"/>
  <c r="J358" i="1"/>
  <c r="O358" i="1"/>
  <c r="Q358" i="1"/>
  <c r="M358" i="1"/>
  <c r="N358" i="1" s="1"/>
  <c r="G361" i="1"/>
  <c r="H360" i="1"/>
  <c r="I359" i="1"/>
  <c r="L359" i="1"/>
  <c r="P359" i="1" l="1"/>
  <c r="S359" i="1"/>
  <c r="I360" i="1"/>
  <c r="L360" i="1"/>
  <c r="T358" i="1"/>
  <c r="U358" i="1" s="1"/>
  <c r="K358" i="1"/>
  <c r="J359" i="1"/>
  <c r="Q359" i="1"/>
  <c r="M359" i="1"/>
  <c r="N359" i="1" s="1"/>
  <c r="O359" i="1"/>
  <c r="W357" i="1"/>
  <c r="V357" i="1"/>
  <c r="H361" i="1"/>
  <c r="G362" i="1"/>
  <c r="S360" i="1" l="1"/>
  <c r="P360" i="1"/>
  <c r="W358" i="1"/>
  <c r="V358" i="1"/>
  <c r="H362" i="1"/>
  <c r="G363" i="1"/>
  <c r="T359" i="1"/>
  <c r="U359" i="1" s="1"/>
  <c r="K359" i="1"/>
  <c r="I361" i="1"/>
  <c r="L361" i="1"/>
  <c r="J360" i="1"/>
  <c r="O360" i="1"/>
  <c r="Q360" i="1"/>
  <c r="M360" i="1"/>
  <c r="N360" i="1" s="1"/>
  <c r="P361" i="1" l="1"/>
  <c r="S361" i="1"/>
  <c r="V359" i="1"/>
  <c r="W359" i="1"/>
  <c r="G364" i="1"/>
  <c r="H363" i="1"/>
  <c r="I362" i="1"/>
  <c r="L362" i="1"/>
  <c r="J361" i="1"/>
  <c r="M361" i="1"/>
  <c r="N361" i="1" s="1"/>
  <c r="Q361" i="1"/>
  <c r="O361" i="1"/>
  <c r="T360" i="1"/>
  <c r="U360" i="1" s="1"/>
  <c r="K360" i="1"/>
  <c r="P362" i="1" l="1"/>
  <c r="S362" i="1"/>
  <c r="I363" i="1"/>
  <c r="L363" i="1"/>
  <c r="V360" i="1"/>
  <c r="W360" i="1"/>
  <c r="H364" i="1"/>
  <c r="G365" i="1"/>
  <c r="J362" i="1"/>
  <c r="Q362" i="1"/>
  <c r="M362" i="1"/>
  <c r="N362" i="1" s="1"/>
  <c r="O362" i="1"/>
  <c r="T361" i="1"/>
  <c r="U361" i="1" s="1"/>
  <c r="K361" i="1"/>
  <c r="P363" i="1" l="1"/>
  <c r="S363" i="1"/>
  <c r="T362" i="1"/>
  <c r="U362" i="1" s="1"/>
  <c r="K362" i="1"/>
  <c r="G366" i="1"/>
  <c r="H365" i="1"/>
  <c r="I364" i="1"/>
  <c r="L364" i="1"/>
  <c r="W361" i="1"/>
  <c r="V361" i="1"/>
  <c r="J363" i="1"/>
  <c r="O363" i="1"/>
  <c r="Q363" i="1"/>
  <c r="M363" i="1"/>
  <c r="N363" i="1" s="1"/>
  <c r="P364" i="1" l="1"/>
  <c r="S364" i="1"/>
  <c r="I365" i="1"/>
  <c r="L365" i="1"/>
  <c r="G367" i="1"/>
  <c r="H366" i="1"/>
  <c r="J364" i="1"/>
  <c r="O364" i="1"/>
  <c r="Q364" i="1"/>
  <c r="M364" i="1"/>
  <c r="N364" i="1" s="1"/>
  <c r="T363" i="1"/>
  <c r="U363" i="1" s="1"/>
  <c r="K363" i="1"/>
  <c r="W362" i="1"/>
  <c r="V362" i="1"/>
  <c r="P365" i="1" l="1"/>
  <c r="S365" i="1"/>
  <c r="H367" i="1"/>
  <c r="G368" i="1"/>
  <c r="V363" i="1"/>
  <c r="W363" i="1"/>
  <c r="T364" i="1"/>
  <c r="U364" i="1" s="1"/>
  <c r="K364" i="1"/>
  <c r="I366" i="1"/>
  <c r="L366" i="1"/>
  <c r="J365" i="1"/>
  <c r="M365" i="1"/>
  <c r="N365" i="1" s="1"/>
  <c r="Q365" i="1"/>
  <c r="O365" i="1"/>
  <c r="S366" i="1" l="1"/>
  <c r="P366" i="1"/>
  <c r="W364" i="1"/>
  <c r="V364" i="1"/>
  <c r="G369" i="1"/>
  <c r="H368" i="1"/>
  <c r="J366" i="1"/>
  <c r="Q366" i="1"/>
  <c r="M366" i="1"/>
  <c r="N366" i="1" s="1"/>
  <c r="O366" i="1"/>
  <c r="T365" i="1"/>
  <c r="U365" i="1" s="1"/>
  <c r="K365" i="1"/>
  <c r="I367" i="1"/>
  <c r="L367" i="1"/>
  <c r="P367" i="1" l="1"/>
  <c r="S367" i="1"/>
  <c r="I368" i="1"/>
  <c r="L368" i="1"/>
  <c r="T366" i="1"/>
  <c r="U366" i="1" s="1"/>
  <c r="K366" i="1"/>
  <c r="J367" i="1"/>
  <c r="Q367" i="1"/>
  <c r="O367" i="1"/>
  <c r="M367" i="1"/>
  <c r="N367" i="1" s="1"/>
  <c r="H369" i="1"/>
  <c r="G370" i="1"/>
  <c r="W365" i="1"/>
  <c r="V365" i="1"/>
  <c r="S368" i="1" l="1"/>
  <c r="P368" i="1"/>
  <c r="T367" i="1"/>
  <c r="U367" i="1" s="1"/>
  <c r="K367" i="1"/>
  <c r="H370" i="1"/>
  <c r="G371" i="1"/>
  <c r="W366" i="1"/>
  <c r="V366" i="1"/>
  <c r="I369" i="1"/>
  <c r="L369" i="1"/>
  <c r="J368" i="1"/>
  <c r="Q368" i="1"/>
  <c r="M368" i="1"/>
  <c r="N368" i="1" s="1"/>
  <c r="O368" i="1"/>
  <c r="S369" i="1" l="1"/>
  <c r="P369" i="1"/>
  <c r="J369" i="1"/>
  <c r="O369" i="1"/>
  <c r="Q369" i="1"/>
  <c r="M369" i="1"/>
  <c r="N369" i="1" s="1"/>
  <c r="G372" i="1"/>
  <c r="H371" i="1"/>
  <c r="I370" i="1"/>
  <c r="L370" i="1"/>
  <c r="T368" i="1"/>
  <c r="U368" i="1" s="1"/>
  <c r="K368" i="1"/>
  <c r="W367" i="1"/>
  <c r="V367" i="1"/>
  <c r="P370" i="1" l="1"/>
  <c r="S370" i="1"/>
  <c r="H372" i="1"/>
  <c r="G373" i="1"/>
  <c r="J370" i="1"/>
  <c r="M370" i="1"/>
  <c r="N370" i="1" s="1"/>
  <c r="Q370" i="1"/>
  <c r="O370" i="1"/>
  <c r="I371" i="1"/>
  <c r="L371" i="1"/>
  <c r="W368" i="1"/>
  <c r="V368" i="1"/>
  <c r="T369" i="1"/>
  <c r="U369" i="1" s="1"/>
  <c r="K369" i="1"/>
  <c r="S371" i="1" l="1"/>
  <c r="P371" i="1"/>
  <c r="J371" i="1"/>
  <c r="Q371" i="1"/>
  <c r="O371" i="1"/>
  <c r="M371" i="1"/>
  <c r="N371" i="1" s="1"/>
  <c r="G374" i="1"/>
  <c r="H373" i="1"/>
  <c r="W369" i="1"/>
  <c r="V369" i="1"/>
  <c r="T370" i="1"/>
  <c r="U370" i="1" s="1"/>
  <c r="K370" i="1"/>
  <c r="I372" i="1"/>
  <c r="L372" i="1"/>
  <c r="P372" i="1" l="1"/>
  <c r="S372" i="1"/>
  <c r="I373" i="1"/>
  <c r="L373" i="1"/>
  <c r="G375" i="1"/>
  <c r="H374" i="1"/>
  <c r="J372" i="1"/>
  <c r="M372" i="1"/>
  <c r="N372" i="1" s="1"/>
  <c r="Q372" i="1"/>
  <c r="O372" i="1"/>
  <c r="W370" i="1"/>
  <c r="V370" i="1"/>
  <c r="T371" i="1"/>
  <c r="U371" i="1" s="1"/>
  <c r="K371" i="1"/>
  <c r="P373" i="1" l="1"/>
  <c r="S373" i="1"/>
  <c r="T372" i="1"/>
  <c r="U372" i="1" s="1"/>
  <c r="K372" i="1"/>
  <c r="V371" i="1"/>
  <c r="W371" i="1"/>
  <c r="I374" i="1"/>
  <c r="L374" i="1"/>
  <c r="H375" i="1"/>
  <c r="G376" i="1"/>
  <c r="J373" i="1"/>
  <c r="Q373" i="1"/>
  <c r="O373" i="1"/>
  <c r="M373" i="1"/>
  <c r="N373" i="1" s="1"/>
  <c r="S374" i="1" l="1"/>
  <c r="P374" i="1"/>
  <c r="J374" i="1"/>
  <c r="M374" i="1"/>
  <c r="N374" i="1" s="1"/>
  <c r="Q374" i="1"/>
  <c r="O374" i="1"/>
  <c r="G377" i="1"/>
  <c r="H376" i="1"/>
  <c r="I375" i="1"/>
  <c r="L375" i="1"/>
  <c r="T373" i="1"/>
  <c r="U373" i="1" s="1"/>
  <c r="K373" i="1"/>
  <c r="W372" i="1"/>
  <c r="V372" i="1"/>
  <c r="S375" i="1" l="1"/>
  <c r="P375" i="1"/>
  <c r="H377" i="1"/>
  <c r="G378" i="1"/>
  <c r="J375" i="1"/>
  <c r="Q375" i="1"/>
  <c r="M375" i="1"/>
  <c r="N375" i="1" s="1"/>
  <c r="O375" i="1"/>
  <c r="I376" i="1"/>
  <c r="L376" i="1"/>
  <c r="W373" i="1"/>
  <c r="V373" i="1"/>
  <c r="T374" i="1"/>
  <c r="U374" i="1" s="1"/>
  <c r="K374" i="1"/>
  <c r="S376" i="1" l="1"/>
  <c r="P376" i="1"/>
  <c r="J376" i="1"/>
  <c r="Q376" i="1"/>
  <c r="M376" i="1"/>
  <c r="N376" i="1" s="1"/>
  <c r="O376" i="1"/>
  <c r="W374" i="1"/>
  <c r="V374" i="1"/>
  <c r="H378" i="1"/>
  <c r="G379" i="1"/>
  <c r="T375" i="1"/>
  <c r="U375" i="1" s="1"/>
  <c r="K375" i="1"/>
  <c r="I377" i="1"/>
  <c r="L377" i="1"/>
  <c r="S377" i="1" l="1"/>
  <c r="P377" i="1"/>
  <c r="G380" i="1"/>
  <c r="H379" i="1"/>
  <c r="I378" i="1"/>
  <c r="L378" i="1"/>
  <c r="J377" i="1"/>
  <c r="Q377" i="1"/>
  <c r="O377" i="1"/>
  <c r="M377" i="1"/>
  <c r="N377" i="1" s="1"/>
  <c r="V375" i="1"/>
  <c r="W375" i="1"/>
  <c r="T376" i="1"/>
  <c r="U376" i="1" s="1"/>
  <c r="K376" i="1"/>
  <c r="P378" i="1" l="1"/>
  <c r="S378" i="1"/>
  <c r="T377" i="1"/>
  <c r="U377" i="1" s="1"/>
  <c r="K377" i="1"/>
  <c r="I379" i="1"/>
  <c r="L379" i="1"/>
  <c r="W376" i="1"/>
  <c r="V376" i="1"/>
  <c r="J378" i="1"/>
  <c r="Q378" i="1"/>
  <c r="M378" i="1"/>
  <c r="N378" i="1" s="1"/>
  <c r="O378" i="1"/>
  <c r="H380" i="1"/>
  <c r="G381" i="1"/>
  <c r="P379" i="1" l="1"/>
  <c r="S379" i="1"/>
  <c r="J379" i="1"/>
  <c r="M379" i="1"/>
  <c r="N379" i="1" s="1"/>
  <c r="O379" i="1"/>
  <c r="Q379" i="1"/>
  <c r="W377" i="1"/>
  <c r="V377" i="1"/>
  <c r="T378" i="1"/>
  <c r="U378" i="1" s="1"/>
  <c r="K378" i="1"/>
  <c r="G382" i="1"/>
  <c r="H381" i="1"/>
  <c r="I380" i="1"/>
  <c r="L380" i="1"/>
  <c r="P380" i="1" l="1"/>
  <c r="S380" i="1"/>
  <c r="W378" i="1"/>
  <c r="V378" i="1"/>
  <c r="J380" i="1"/>
  <c r="Q380" i="1"/>
  <c r="M380" i="1"/>
  <c r="N380" i="1" s="1"/>
  <c r="O380" i="1"/>
  <c r="I381" i="1"/>
  <c r="L381" i="1"/>
  <c r="G383" i="1"/>
  <c r="H382" i="1"/>
  <c r="T379" i="1"/>
  <c r="U379" i="1" s="1"/>
  <c r="K379" i="1"/>
  <c r="P381" i="1" l="1"/>
  <c r="S381" i="1"/>
  <c r="J381" i="1"/>
  <c r="M381" i="1"/>
  <c r="N381" i="1" s="1"/>
  <c r="Q381" i="1"/>
  <c r="O381" i="1"/>
  <c r="T380" i="1"/>
  <c r="U380" i="1" s="1"/>
  <c r="K380" i="1"/>
  <c r="I382" i="1"/>
  <c r="L382" i="1"/>
  <c r="H383" i="1"/>
  <c r="G384" i="1"/>
  <c r="V379" i="1"/>
  <c r="W379" i="1"/>
  <c r="S382" i="1" l="1"/>
  <c r="P382" i="1"/>
  <c r="J382" i="1"/>
  <c r="O382" i="1"/>
  <c r="Q382" i="1"/>
  <c r="M382" i="1"/>
  <c r="N382" i="1" s="1"/>
  <c r="W380" i="1"/>
  <c r="V380" i="1"/>
  <c r="G385" i="1"/>
  <c r="H384" i="1"/>
  <c r="I383" i="1"/>
  <c r="L383" i="1"/>
  <c r="T381" i="1"/>
  <c r="U381" i="1" s="1"/>
  <c r="K381" i="1"/>
  <c r="S383" i="1" l="1"/>
  <c r="P383" i="1"/>
  <c r="H385" i="1"/>
  <c r="G386" i="1"/>
  <c r="W381" i="1"/>
  <c r="V381" i="1"/>
  <c r="J383" i="1"/>
  <c r="Q383" i="1"/>
  <c r="M383" i="1"/>
  <c r="N383" i="1" s="1"/>
  <c r="O383" i="1"/>
  <c r="I384" i="1"/>
  <c r="L384" i="1"/>
  <c r="T382" i="1"/>
  <c r="U382" i="1" s="1"/>
  <c r="K382" i="1"/>
  <c r="P384" i="1" l="1"/>
  <c r="S384" i="1"/>
  <c r="W382" i="1"/>
  <c r="V382" i="1"/>
  <c r="J384" i="1"/>
  <c r="Q384" i="1"/>
  <c r="M384" i="1"/>
  <c r="N384" i="1" s="1"/>
  <c r="O384" i="1"/>
  <c r="H386" i="1"/>
  <c r="G387" i="1"/>
  <c r="T383" i="1"/>
  <c r="U383" i="1" s="1"/>
  <c r="K383" i="1"/>
  <c r="I385" i="1"/>
  <c r="L385" i="1"/>
  <c r="S385" i="1" l="1"/>
  <c r="P385" i="1"/>
  <c r="J385" i="1"/>
  <c r="Q385" i="1"/>
  <c r="O385" i="1"/>
  <c r="M385" i="1"/>
  <c r="N385" i="1" s="1"/>
  <c r="I386" i="1"/>
  <c r="L386" i="1"/>
  <c r="T384" i="1"/>
  <c r="U384" i="1" s="1"/>
  <c r="K384" i="1"/>
  <c r="W383" i="1"/>
  <c r="V383" i="1"/>
  <c r="G388" i="1"/>
  <c r="H387" i="1"/>
  <c r="P386" i="1" l="1"/>
  <c r="S386" i="1"/>
  <c r="I387" i="1"/>
  <c r="L387" i="1"/>
  <c r="H388" i="1"/>
  <c r="G389" i="1"/>
  <c r="V384" i="1"/>
  <c r="W384" i="1"/>
  <c r="J386" i="1"/>
  <c r="M386" i="1"/>
  <c r="N386" i="1" s="1"/>
  <c r="Q386" i="1"/>
  <c r="O386" i="1"/>
  <c r="T385" i="1"/>
  <c r="U385" i="1" s="1"/>
  <c r="K385" i="1"/>
  <c r="P387" i="1" l="1"/>
  <c r="S387" i="1"/>
  <c r="G390" i="1"/>
  <c r="H389" i="1"/>
  <c r="W385" i="1"/>
  <c r="V385" i="1"/>
  <c r="I388" i="1"/>
  <c r="L388" i="1"/>
  <c r="T386" i="1"/>
  <c r="U386" i="1" s="1"/>
  <c r="K386" i="1"/>
  <c r="J387" i="1"/>
  <c r="O387" i="1"/>
  <c r="M387" i="1"/>
  <c r="N387" i="1" s="1"/>
  <c r="Q387" i="1"/>
  <c r="S388" i="1" l="1"/>
  <c r="P388" i="1"/>
  <c r="I389" i="1"/>
  <c r="L389" i="1"/>
  <c r="W386" i="1"/>
  <c r="V386" i="1"/>
  <c r="J388" i="1"/>
  <c r="Q388" i="1"/>
  <c r="M388" i="1"/>
  <c r="N388" i="1" s="1"/>
  <c r="O388" i="1"/>
  <c r="T387" i="1"/>
  <c r="U387" i="1" s="1"/>
  <c r="K387" i="1"/>
  <c r="G391" i="1"/>
  <c r="H390" i="1"/>
  <c r="P389" i="1" l="1"/>
  <c r="S389" i="1"/>
  <c r="W387" i="1"/>
  <c r="V387" i="1"/>
  <c r="I390" i="1"/>
  <c r="L390" i="1"/>
  <c r="T388" i="1"/>
  <c r="U388" i="1" s="1"/>
  <c r="K388" i="1"/>
  <c r="H391" i="1"/>
  <c r="G392" i="1"/>
  <c r="J389" i="1"/>
  <c r="M389" i="1"/>
  <c r="N389" i="1" s="1"/>
  <c r="Q389" i="1"/>
  <c r="O389" i="1"/>
  <c r="S390" i="1" l="1"/>
  <c r="P390" i="1"/>
  <c r="G393" i="1"/>
  <c r="H392" i="1"/>
  <c r="I391" i="1"/>
  <c r="L391" i="1"/>
  <c r="J390" i="1"/>
  <c r="Q390" i="1"/>
  <c r="M390" i="1"/>
  <c r="N390" i="1" s="1"/>
  <c r="O390" i="1"/>
  <c r="W388" i="1"/>
  <c r="V388" i="1"/>
  <c r="T389" i="1"/>
  <c r="U389" i="1" s="1"/>
  <c r="K389" i="1"/>
  <c r="S391" i="1" l="1"/>
  <c r="P391" i="1"/>
  <c r="T390" i="1"/>
  <c r="U390" i="1" s="1"/>
  <c r="K390" i="1"/>
  <c r="J391" i="1"/>
  <c r="Q391" i="1"/>
  <c r="M391" i="1"/>
  <c r="N391" i="1" s="1"/>
  <c r="O391" i="1"/>
  <c r="W389" i="1"/>
  <c r="V389" i="1"/>
  <c r="I392" i="1"/>
  <c r="L392" i="1"/>
  <c r="H393" i="1"/>
  <c r="G394" i="1"/>
  <c r="P392" i="1" l="1"/>
  <c r="S392" i="1"/>
  <c r="I393" i="1"/>
  <c r="L393" i="1"/>
  <c r="H394" i="1"/>
  <c r="G395" i="1"/>
  <c r="T391" i="1"/>
  <c r="U391" i="1" s="1"/>
  <c r="K391" i="1"/>
  <c r="J392" i="1"/>
  <c r="Q392" i="1"/>
  <c r="M392" i="1"/>
  <c r="N392" i="1" s="1"/>
  <c r="O392" i="1"/>
  <c r="W390" i="1"/>
  <c r="V390" i="1"/>
  <c r="S393" i="1" l="1"/>
  <c r="P393" i="1"/>
  <c r="T392" i="1"/>
  <c r="U392" i="1" s="1"/>
  <c r="K392" i="1"/>
  <c r="W391" i="1"/>
  <c r="V391" i="1"/>
  <c r="G396" i="1"/>
  <c r="H395" i="1"/>
  <c r="I394" i="1"/>
  <c r="L394" i="1"/>
  <c r="J393" i="1"/>
  <c r="Q393" i="1"/>
  <c r="M393" i="1"/>
  <c r="N393" i="1" s="1"/>
  <c r="O393" i="1"/>
  <c r="P394" i="1" l="1"/>
  <c r="S394" i="1"/>
  <c r="H396" i="1"/>
  <c r="G397" i="1"/>
  <c r="J394" i="1"/>
  <c r="Q394" i="1"/>
  <c r="M394" i="1"/>
  <c r="N394" i="1" s="1"/>
  <c r="O394" i="1"/>
  <c r="I395" i="1"/>
  <c r="L395" i="1"/>
  <c r="T393" i="1"/>
  <c r="U393" i="1" s="1"/>
  <c r="K393" i="1"/>
  <c r="W392" i="1"/>
  <c r="V392" i="1"/>
  <c r="P395" i="1" l="1"/>
  <c r="S395" i="1"/>
  <c r="T394" i="1"/>
  <c r="U394" i="1" s="1"/>
  <c r="K394" i="1"/>
  <c r="J395" i="1"/>
  <c r="Q395" i="1"/>
  <c r="M395" i="1"/>
  <c r="N395" i="1" s="1"/>
  <c r="O395" i="1"/>
  <c r="W393" i="1"/>
  <c r="V393" i="1"/>
  <c r="G398" i="1"/>
  <c r="H397" i="1"/>
  <c r="I396" i="1"/>
  <c r="L396" i="1"/>
  <c r="S396" i="1" l="1"/>
  <c r="P396" i="1"/>
  <c r="I397" i="1"/>
  <c r="L397" i="1"/>
  <c r="T395" i="1"/>
  <c r="U395" i="1" s="1"/>
  <c r="K395" i="1"/>
  <c r="G399" i="1"/>
  <c r="H398" i="1"/>
  <c r="J396" i="1"/>
  <c r="O396" i="1"/>
  <c r="Q396" i="1"/>
  <c r="M396" i="1"/>
  <c r="N396" i="1" s="1"/>
  <c r="W394" i="1"/>
  <c r="V394" i="1"/>
  <c r="P397" i="1" l="1"/>
  <c r="S397" i="1"/>
  <c r="T396" i="1"/>
  <c r="U396" i="1" s="1"/>
  <c r="K396" i="1"/>
  <c r="H399" i="1"/>
  <c r="G400" i="1"/>
  <c r="I398" i="1"/>
  <c r="L398" i="1"/>
  <c r="V395" i="1"/>
  <c r="W395" i="1"/>
  <c r="J397" i="1"/>
  <c r="M397" i="1"/>
  <c r="N397" i="1" s="1"/>
  <c r="Q397" i="1"/>
  <c r="O397" i="1"/>
  <c r="P398" i="1" l="1"/>
  <c r="S398" i="1"/>
  <c r="J398" i="1"/>
  <c r="M398" i="1"/>
  <c r="N398" i="1" s="1"/>
  <c r="Q398" i="1"/>
  <c r="O398" i="1"/>
  <c r="G401" i="1"/>
  <c r="H400" i="1"/>
  <c r="I399" i="1"/>
  <c r="L399" i="1"/>
  <c r="T397" i="1"/>
  <c r="U397" i="1" s="1"/>
  <c r="K397" i="1"/>
  <c r="V396" i="1"/>
  <c r="W396" i="1"/>
  <c r="S399" i="1" l="1"/>
  <c r="P399" i="1"/>
  <c r="J399" i="1"/>
  <c r="O399" i="1"/>
  <c r="Q399" i="1"/>
  <c r="M399" i="1"/>
  <c r="N399" i="1" s="1"/>
  <c r="H401" i="1"/>
  <c r="G402" i="1"/>
  <c r="I400" i="1"/>
  <c r="L400" i="1"/>
  <c r="V397" i="1"/>
  <c r="W397" i="1"/>
  <c r="T398" i="1"/>
  <c r="U398" i="1" s="1"/>
  <c r="K398" i="1"/>
  <c r="P400" i="1" l="1"/>
  <c r="S400" i="1"/>
  <c r="H402" i="1"/>
  <c r="G403" i="1"/>
  <c r="J400" i="1"/>
  <c r="Q400" i="1"/>
  <c r="M400" i="1"/>
  <c r="N400" i="1" s="1"/>
  <c r="O400" i="1"/>
  <c r="I401" i="1"/>
  <c r="L401" i="1"/>
  <c r="W398" i="1"/>
  <c r="V398" i="1"/>
  <c r="T399" i="1"/>
  <c r="U399" i="1" s="1"/>
  <c r="K399" i="1"/>
  <c r="P401" i="1" l="1"/>
  <c r="S401" i="1"/>
  <c r="W399" i="1"/>
  <c r="V399" i="1"/>
  <c r="J401" i="1"/>
  <c r="M401" i="1"/>
  <c r="N401" i="1" s="1"/>
  <c r="Q401" i="1"/>
  <c r="O401" i="1"/>
  <c r="T400" i="1"/>
  <c r="U400" i="1" s="1"/>
  <c r="K400" i="1"/>
  <c r="G404" i="1"/>
  <c r="H403" i="1"/>
  <c r="I402" i="1"/>
  <c r="L402" i="1"/>
  <c r="P402" i="1" l="1"/>
  <c r="S402" i="1"/>
  <c r="V400" i="1"/>
  <c r="W400" i="1"/>
  <c r="J402" i="1"/>
  <c r="M402" i="1"/>
  <c r="N402" i="1" s="1"/>
  <c r="Q402" i="1"/>
  <c r="O402" i="1"/>
  <c r="I403" i="1"/>
  <c r="L403" i="1"/>
  <c r="T401" i="1"/>
  <c r="U401" i="1" s="1"/>
  <c r="K401" i="1"/>
  <c r="H404" i="1"/>
  <c r="G405" i="1"/>
  <c r="P403" i="1" l="1"/>
  <c r="S403" i="1"/>
  <c r="G406" i="1"/>
  <c r="H405" i="1"/>
  <c r="T402" i="1"/>
  <c r="U402" i="1" s="1"/>
  <c r="K402" i="1"/>
  <c r="J403" i="1"/>
  <c r="M403" i="1"/>
  <c r="N403" i="1" s="1"/>
  <c r="Q403" i="1"/>
  <c r="O403" i="1"/>
  <c r="W401" i="1"/>
  <c r="V401" i="1"/>
  <c r="I404" i="1"/>
  <c r="L404" i="1"/>
  <c r="S404" i="1" l="1"/>
  <c r="P404" i="1"/>
  <c r="T403" i="1"/>
  <c r="U403" i="1" s="1"/>
  <c r="K403" i="1"/>
  <c r="J404" i="1"/>
  <c r="O404" i="1"/>
  <c r="M404" i="1"/>
  <c r="N404" i="1" s="1"/>
  <c r="Q404" i="1"/>
  <c r="I405" i="1"/>
  <c r="L405" i="1"/>
  <c r="W402" i="1"/>
  <c r="V402" i="1"/>
  <c r="G407" i="1"/>
  <c r="H406" i="1"/>
  <c r="S405" i="1" l="1"/>
  <c r="P405" i="1"/>
  <c r="H407" i="1"/>
  <c r="G408" i="1"/>
  <c r="T404" i="1"/>
  <c r="U404" i="1" s="1"/>
  <c r="K404" i="1"/>
  <c r="J405" i="1"/>
  <c r="M405" i="1"/>
  <c r="N405" i="1" s="1"/>
  <c r="Q405" i="1"/>
  <c r="O405" i="1"/>
  <c r="I406" i="1"/>
  <c r="L406" i="1"/>
  <c r="V403" i="1"/>
  <c r="W403" i="1"/>
  <c r="P406" i="1" l="1"/>
  <c r="S406" i="1"/>
  <c r="T405" i="1"/>
  <c r="U405" i="1" s="1"/>
  <c r="K405" i="1"/>
  <c r="V404" i="1"/>
  <c r="W404" i="1"/>
  <c r="J406" i="1"/>
  <c r="M406" i="1"/>
  <c r="N406" i="1" s="1"/>
  <c r="O406" i="1"/>
  <c r="Q406" i="1"/>
  <c r="G409" i="1"/>
  <c r="H408" i="1"/>
  <c r="I407" i="1"/>
  <c r="L407" i="1"/>
  <c r="S407" i="1" l="1"/>
  <c r="P407" i="1"/>
  <c r="T406" i="1"/>
  <c r="U406" i="1" s="1"/>
  <c r="K406" i="1"/>
  <c r="J407" i="1"/>
  <c r="Q407" i="1"/>
  <c r="O407" i="1"/>
  <c r="M407" i="1"/>
  <c r="N407" i="1" s="1"/>
  <c r="I408" i="1"/>
  <c r="L408" i="1"/>
  <c r="H409" i="1"/>
  <c r="G410" i="1"/>
  <c r="W405" i="1"/>
  <c r="V405" i="1"/>
  <c r="P408" i="1" l="1"/>
  <c r="S408" i="1"/>
  <c r="J408" i="1"/>
  <c r="M408" i="1"/>
  <c r="N408" i="1" s="1"/>
  <c r="O408" i="1"/>
  <c r="Q408" i="1"/>
  <c r="H410" i="1"/>
  <c r="G411" i="1"/>
  <c r="T407" i="1"/>
  <c r="U407" i="1" s="1"/>
  <c r="K407" i="1"/>
  <c r="I409" i="1"/>
  <c r="L409" i="1"/>
  <c r="W406" i="1"/>
  <c r="V406" i="1"/>
  <c r="P409" i="1" l="1"/>
  <c r="S409" i="1"/>
  <c r="G412" i="1"/>
  <c r="H411" i="1"/>
  <c r="I410" i="1"/>
  <c r="L410" i="1"/>
  <c r="W407" i="1"/>
  <c r="V407" i="1"/>
  <c r="J409" i="1"/>
  <c r="M409" i="1"/>
  <c r="N409" i="1" s="1"/>
  <c r="Q409" i="1"/>
  <c r="O409" i="1"/>
  <c r="T408" i="1"/>
  <c r="U408" i="1" s="1"/>
  <c r="K408" i="1"/>
  <c r="P410" i="1" l="1"/>
  <c r="S410" i="1"/>
  <c r="T409" i="1"/>
  <c r="U409" i="1" s="1"/>
  <c r="K409" i="1"/>
  <c r="V408" i="1"/>
  <c r="W408" i="1"/>
  <c r="J410" i="1"/>
  <c r="Q410" i="1"/>
  <c r="M410" i="1"/>
  <c r="N410" i="1" s="1"/>
  <c r="O410" i="1"/>
  <c r="I411" i="1"/>
  <c r="L411" i="1"/>
  <c r="H412" i="1"/>
  <c r="G413" i="1"/>
  <c r="P411" i="1" l="1"/>
  <c r="S411" i="1"/>
  <c r="T410" i="1"/>
  <c r="U410" i="1" s="1"/>
  <c r="K410" i="1"/>
  <c r="I412" i="1"/>
  <c r="L412" i="1"/>
  <c r="J411" i="1"/>
  <c r="O411" i="1"/>
  <c r="Q411" i="1"/>
  <c r="M411" i="1"/>
  <c r="N411" i="1" s="1"/>
  <c r="G414" i="1"/>
  <c r="H413" i="1"/>
  <c r="V409" i="1"/>
  <c r="W409" i="1"/>
  <c r="P412" i="1" l="1"/>
  <c r="S412" i="1"/>
  <c r="T411" i="1"/>
  <c r="U411" i="1" s="1"/>
  <c r="K411" i="1"/>
  <c r="I413" i="1"/>
  <c r="L413" i="1"/>
  <c r="J412" i="1"/>
  <c r="Q412" i="1"/>
  <c r="M412" i="1"/>
  <c r="N412" i="1" s="1"/>
  <c r="O412" i="1"/>
  <c r="G415" i="1"/>
  <c r="H414" i="1"/>
  <c r="W410" i="1"/>
  <c r="V410" i="1"/>
  <c r="P413" i="1" l="1"/>
  <c r="S413" i="1"/>
  <c r="J413" i="1"/>
  <c r="O413" i="1"/>
  <c r="M413" i="1"/>
  <c r="N413" i="1" s="1"/>
  <c r="Q413" i="1"/>
  <c r="I414" i="1"/>
  <c r="L414" i="1"/>
  <c r="H415" i="1"/>
  <c r="G416" i="1"/>
  <c r="T412" i="1"/>
  <c r="U412" i="1" s="1"/>
  <c r="K412" i="1"/>
  <c r="W411" i="1"/>
  <c r="V411" i="1"/>
  <c r="P414" i="1" l="1"/>
  <c r="S414" i="1"/>
  <c r="J414" i="1"/>
  <c r="O414" i="1"/>
  <c r="Q414" i="1"/>
  <c r="M414" i="1"/>
  <c r="N414" i="1" s="1"/>
  <c r="I415" i="1"/>
  <c r="L415" i="1"/>
  <c r="V412" i="1"/>
  <c r="W412" i="1"/>
  <c r="H416" i="1"/>
  <c r="G417" i="1"/>
  <c r="T413" i="1"/>
  <c r="U413" i="1" s="1"/>
  <c r="K413" i="1"/>
  <c r="P415" i="1" l="1"/>
  <c r="S415" i="1"/>
  <c r="J415" i="1"/>
  <c r="Q415" i="1"/>
  <c r="O415" i="1"/>
  <c r="M415" i="1"/>
  <c r="N415" i="1" s="1"/>
  <c r="W413" i="1"/>
  <c r="V413" i="1"/>
  <c r="H417" i="1"/>
  <c r="G418" i="1"/>
  <c r="I416" i="1"/>
  <c r="L416" i="1"/>
  <c r="T414" i="1"/>
  <c r="U414" i="1" s="1"/>
  <c r="K414" i="1"/>
  <c r="P416" i="1" l="1"/>
  <c r="S416" i="1"/>
  <c r="I417" i="1"/>
  <c r="L417" i="1"/>
  <c r="W414" i="1"/>
  <c r="V414" i="1"/>
  <c r="J416" i="1"/>
  <c r="O416" i="1"/>
  <c r="Q416" i="1"/>
  <c r="M416" i="1"/>
  <c r="N416" i="1" s="1"/>
  <c r="G419" i="1"/>
  <c r="H418" i="1"/>
  <c r="T415" i="1"/>
  <c r="U415" i="1" s="1"/>
  <c r="K415" i="1"/>
  <c r="P417" i="1" l="1"/>
  <c r="S417" i="1"/>
  <c r="W415" i="1"/>
  <c r="V415" i="1"/>
  <c r="T416" i="1"/>
  <c r="U416" i="1" s="1"/>
  <c r="K416" i="1"/>
  <c r="I418" i="1"/>
  <c r="L418" i="1"/>
  <c r="H419" i="1"/>
  <c r="G420" i="1"/>
  <c r="J417" i="1"/>
  <c r="M417" i="1"/>
  <c r="N417" i="1" s="1"/>
  <c r="Q417" i="1"/>
  <c r="O417" i="1"/>
  <c r="P418" i="1" l="1"/>
  <c r="S418" i="1"/>
  <c r="J418" i="1"/>
  <c r="O418" i="1"/>
  <c r="M418" i="1"/>
  <c r="N418" i="1" s="1"/>
  <c r="Q418" i="1"/>
  <c r="G421" i="1"/>
  <c r="H420" i="1"/>
  <c r="W416" i="1"/>
  <c r="V416" i="1"/>
  <c r="I419" i="1"/>
  <c r="L419" i="1"/>
  <c r="T417" i="1"/>
  <c r="U417" i="1" s="1"/>
  <c r="K417" i="1"/>
  <c r="P419" i="1" l="1"/>
  <c r="S419" i="1"/>
  <c r="V417" i="1"/>
  <c r="W417" i="1"/>
  <c r="G422" i="1"/>
  <c r="H421" i="1"/>
  <c r="I420" i="1"/>
  <c r="L420" i="1"/>
  <c r="J419" i="1"/>
  <c r="M419" i="1"/>
  <c r="N419" i="1" s="1"/>
  <c r="Q419" i="1"/>
  <c r="O419" i="1"/>
  <c r="T418" i="1"/>
  <c r="U418" i="1" s="1"/>
  <c r="K418" i="1"/>
  <c r="P420" i="1" l="1"/>
  <c r="S420" i="1"/>
  <c r="J420" i="1"/>
  <c r="Q420" i="1"/>
  <c r="M420" i="1"/>
  <c r="N420" i="1" s="1"/>
  <c r="O420" i="1"/>
  <c r="I421" i="1"/>
  <c r="L421" i="1"/>
  <c r="H422" i="1"/>
  <c r="G423" i="1"/>
  <c r="T419" i="1"/>
  <c r="U419" i="1" s="1"/>
  <c r="K419" i="1"/>
  <c r="W418" i="1"/>
  <c r="V418" i="1"/>
  <c r="S421" i="1" l="1"/>
  <c r="P421" i="1"/>
  <c r="I422" i="1"/>
  <c r="L422" i="1"/>
  <c r="J421" i="1"/>
  <c r="M421" i="1"/>
  <c r="N421" i="1" s="1"/>
  <c r="O421" i="1"/>
  <c r="Q421" i="1"/>
  <c r="V419" i="1"/>
  <c r="W419" i="1"/>
  <c r="G424" i="1"/>
  <c r="H423" i="1"/>
  <c r="T420" i="1"/>
  <c r="U420" i="1" s="1"/>
  <c r="K420" i="1"/>
  <c r="P422" i="1" l="1"/>
  <c r="S422" i="1"/>
  <c r="W420" i="1"/>
  <c r="V420" i="1"/>
  <c r="I423" i="1"/>
  <c r="L423" i="1"/>
  <c r="T421" i="1"/>
  <c r="U421" i="1" s="1"/>
  <c r="K421" i="1"/>
  <c r="H424" i="1"/>
  <c r="G425" i="1"/>
  <c r="J422" i="1"/>
  <c r="M422" i="1"/>
  <c r="N422" i="1" s="1"/>
  <c r="O422" i="1"/>
  <c r="Q422" i="1"/>
  <c r="P423" i="1" l="1"/>
  <c r="S423" i="1"/>
  <c r="H425" i="1"/>
  <c r="G426" i="1"/>
  <c r="I424" i="1"/>
  <c r="L424" i="1"/>
  <c r="W421" i="1"/>
  <c r="V421" i="1"/>
  <c r="J423" i="1"/>
  <c r="Q423" i="1"/>
  <c r="M423" i="1"/>
  <c r="N423" i="1" s="1"/>
  <c r="O423" i="1"/>
  <c r="T422" i="1"/>
  <c r="U422" i="1" s="1"/>
  <c r="K422" i="1"/>
  <c r="P424" i="1" l="1"/>
  <c r="S424" i="1"/>
  <c r="W422" i="1"/>
  <c r="V422" i="1"/>
  <c r="T423" i="1"/>
  <c r="U423" i="1" s="1"/>
  <c r="K423" i="1"/>
  <c r="G427" i="1"/>
  <c r="H426" i="1"/>
  <c r="J424" i="1"/>
  <c r="O424" i="1"/>
  <c r="Q424" i="1"/>
  <c r="M424" i="1"/>
  <c r="N424" i="1" s="1"/>
  <c r="I425" i="1"/>
  <c r="L425" i="1"/>
  <c r="P425" i="1" l="1"/>
  <c r="S425" i="1"/>
  <c r="T424" i="1"/>
  <c r="U424" i="1" s="1"/>
  <c r="K424" i="1"/>
  <c r="I426" i="1"/>
  <c r="L426" i="1"/>
  <c r="H427" i="1"/>
  <c r="G428" i="1"/>
  <c r="J425" i="1"/>
  <c r="M425" i="1"/>
  <c r="N425" i="1" s="1"/>
  <c r="O425" i="1"/>
  <c r="Q425" i="1"/>
  <c r="V423" i="1"/>
  <c r="W423" i="1"/>
  <c r="P426" i="1" l="1"/>
  <c r="S426" i="1"/>
  <c r="G429" i="1"/>
  <c r="H428" i="1"/>
  <c r="I427" i="1"/>
  <c r="L427" i="1"/>
  <c r="J426" i="1"/>
  <c r="Q426" i="1"/>
  <c r="M426" i="1"/>
  <c r="N426" i="1" s="1"/>
  <c r="O426" i="1"/>
  <c r="T425" i="1"/>
  <c r="U425" i="1" s="1"/>
  <c r="K425" i="1"/>
  <c r="W424" i="1"/>
  <c r="V424" i="1"/>
  <c r="P427" i="1" l="1"/>
  <c r="S427" i="1"/>
  <c r="T426" i="1"/>
  <c r="U426" i="1" s="1"/>
  <c r="K426" i="1"/>
  <c r="J427" i="1"/>
  <c r="M427" i="1"/>
  <c r="N427" i="1" s="1"/>
  <c r="O427" i="1"/>
  <c r="Q427" i="1"/>
  <c r="V425" i="1"/>
  <c r="W425" i="1"/>
  <c r="I428" i="1"/>
  <c r="L428" i="1"/>
  <c r="G430" i="1"/>
  <c r="H429" i="1"/>
  <c r="S428" i="1" l="1"/>
  <c r="P428" i="1"/>
  <c r="T427" i="1"/>
  <c r="U427" i="1" s="1"/>
  <c r="K427" i="1"/>
  <c r="I429" i="1"/>
  <c r="L429" i="1"/>
  <c r="H430" i="1"/>
  <c r="G431" i="1"/>
  <c r="J428" i="1"/>
  <c r="M428" i="1"/>
  <c r="N428" i="1" s="1"/>
  <c r="O428" i="1"/>
  <c r="Q428" i="1"/>
  <c r="V426" i="1"/>
  <c r="W426" i="1"/>
  <c r="P429" i="1" l="1"/>
  <c r="S429" i="1"/>
  <c r="G432" i="1"/>
  <c r="H431" i="1"/>
  <c r="T428" i="1"/>
  <c r="U428" i="1" s="1"/>
  <c r="K428" i="1"/>
  <c r="I430" i="1"/>
  <c r="L430" i="1"/>
  <c r="J429" i="1"/>
  <c r="Q429" i="1"/>
  <c r="O429" i="1"/>
  <c r="M429" i="1"/>
  <c r="N429" i="1" s="1"/>
  <c r="V427" i="1"/>
  <c r="W427" i="1"/>
  <c r="P430" i="1" l="1"/>
  <c r="S430" i="1"/>
  <c r="T429" i="1"/>
  <c r="U429" i="1" s="1"/>
  <c r="K429" i="1"/>
  <c r="V428" i="1"/>
  <c r="W428" i="1"/>
  <c r="I431" i="1"/>
  <c r="L431" i="1"/>
  <c r="J430" i="1"/>
  <c r="O430" i="1"/>
  <c r="Q430" i="1"/>
  <c r="M430" i="1"/>
  <c r="N430" i="1" s="1"/>
  <c r="H432" i="1"/>
  <c r="G433" i="1"/>
  <c r="S431" i="1" l="1"/>
  <c r="P431" i="1"/>
  <c r="T430" i="1"/>
  <c r="U430" i="1" s="1"/>
  <c r="K430" i="1"/>
  <c r="J431" i="1"/>
  <c r="Q431" i="1"/>
  <c r="O431" i="1"/>
  <c r="M431" i="1"/>
  <c r="N431" i="1" s="1"/>
  <c r="H433" i="1"/>
  <c r="G434" i="1"/>
  <c r="I432" i="1"/>
  <c r="L432" i="1"/>
  <c r="V429" i="1"/>
  <c r="W429" i="1"/>
  <c r="P432" i="1" l="1"/>
  <c r="S432" i="1"/>
  <c r="I433" i="1"/>
  <c r="L433" i="1"/>
  <c r="T431" i="1"/>
  <c r="U431" i="1" s="1"/>
  <c r="K431" i="1"/>
  <c r="J432" i="1"/>
  <c r="Q432" i="1"/>
  <c r="O432" i="1"/>
  <c r="M432" i="1"/>
  <c r="N432" i="1" s="1"/>
  <c r="G435" i="1"/>
  <c r="H434" i="1"/>
  <c r="W430" i="1"/>
  <c r="V430" i="1"/>
  <c r="P433" i="1" l="1"/>
  <c r="S433" i="1"/>
  <c r="T432" i="1"/>
  <c r="U432" i="1" s="1"/>
  <c r="K432" i="1"/>
  <c r="I434" i="1"/>
  <c r="L434" i="1"/>
  <c r="H435" i="1"/>
  <c r="G436" i="1"/>
  <c r="V431" i="1"/>
  <c r="W431" i="1"/>
  <c r="J433" i="1"/>
  <c r="M433" i="1"/>
  <c r="N433" i="1" s="1"/>
  <c r="Q433" i="1"/>
  <c r="O433" i="1"/>
  <c r="P434" i="1" l="1"/>
  <c r="S434" i="1"/>
  <c r="I435" i="1"/>
  <c r="L435" i="1"/>
  <c r="G437" i="1"/>
  <c r="H436" i="1"/>
  <c r="J434" i="1"/>
  <c r="O434" i="1"/>
  <c r="M434" i="1"/>
  <c r="N434" i="1" s="1"/>
  <c r="Q434" i="1"/>
  <c r="T433" i="1"/>
  <c r="U433" i="1" s="1"/>
  <c r="K433" i="1"/>
  <c r="W432" i="1"/>
  <c r="V432" i="1"/>
  <c r="P435" i="1" l="1"/>
  <c r="S435" i="1"/>
  <c r="T434" i="1"/>
  <c r="U434" i="1" s="1"/>
  <c r="K434" i="1"/>
  <c r="G438" i="1"/>
  <c r="H437" i="1"/>
  <c r="I436" i="1"/>
  <c r="L436" i="1"/>
  <c r="W433" i="1"/>
  <c r="V433" i="1"/>
  <c r="J435" i="1"/>
  <c r="M435" i="1"/>
  <c r="N435" i="1" s="1"/>
  <c r="Q435" i="1"/>
  <c r="O435" i="1"/>
  <c r="P436" i="1" l="1"/>
  <c r="S436" i="1"/>
  <c r="J436" i="1"/>
  <c r="Q436" i="1"/>
  <c r="O436" i="1"/>
  <c r="M436" i="1"/>
  <c r="N436" i="1" s="1"/>
  <c r="I437" i="1"/>
  <c r="L437" i="1"/>
  <c r="H438" i="1"/>
  <c r="G439" i="1"/>
  <c r="T435" i="1"/>
  <c r="U435" i="1" s="1"/>
  <c r="K435" i="1"/>
  <c r="W434" i="1"/>
  <c r="V434" i="1"/>
  <c r="P437" i="1" l="1"/>
  <c r="S437" i="1"/>
  <c r="I438" i="1"/>
  <c r="L438" i="1"/>
  <c r="J437" i="1"/>
  <c r="Q437" i="1"/>
  <c r="O437" i="1"/>
  <c r="M437" i="1"/>
  <c r="N437" i="1" s="1"/>
  <c r="V435" i="1"/>
  <c r="W435" i="1"/>
  <c r="G440" i="1"/>
  <c r="H439" i="1"/>
  <c r="T436" i="1"/>
  <c r="U436" i="1" s="1"/>
  <c r="K436" i="1"/>
  <c r="P438" i="1" l="1"/>
  <c r="S438" i="1"/>
  <c r="W436" i="1"/>
  <c r="V436" i="1"/>
  <c r="I439" i="1"/>
  <c r="L439" i="1"/>
  <c r="T437" i="1"/>
  <c r="U437" i="1" s="1"/>
  <c r="K437" i="1"/>
  <c r="H440" i="1"/>
  <c r="G441" i="1"/>
  <c r="J438" i="1"/>
  <c r="M438" i="1"/>
  <c r="N438" i="1" s="1"/>
  <c r="Q438" i="1"/>
  <c r="O438" i="1"/>
  <c r="P439" i="1" l="1"/>
  <c r="S439" i="1"/>
  <c r="T438" i="1"/>
  <c r="U438" i="1" s="1"/>
  <c r="K438" i="1"/>
  <c r="W437" i="1"/>
  <c r="V437" i="1"/>
  <c r="J439" i="1"/>
  <c r="O439" i="1"/>
  <c r="Q439" i="1"/>
  <c r="M439" i="1"/>
  <c r="N439" i="1" s="1"/>
  <c r="H441" i="1"/>
  <c r="G442" i="1"/>
  <c r="I440" i="1"/>
  <c r="L440" i="1"/>
  <c r="P440" i="1" l="1"/>
  <c r="S440" i="1"/>
  <c r="J440" i="1"/>
  <c r="M440" i="1"/>
  <c r="N440" i="1" s="1"/>
  <c r="Q440" i="1"/>
  <c r="O440" i="1"/>
  <c r="G443" i="1"/>
  <c r="H442" i="1"/>
  <c r="I441" i="1"/>
  <c r="L441" i="1"/>
  <c r="T439" i="1"/>
  <c r="U439" i="1" s="1"/>
  <c r="K439" i="1"/>
  <c r="W438" i="1"/>
  <c r="V438" i="1"/>
  <c r="P441" i="1" l="1"/>
  <c r="S441" i="1"/>
  <c r="H443" i="1"/>
  <c r="G444" i="1"/>
  <c r="J441" i="1"/>
  <c r="O441" i="1"/>
  <c r="Q441" i="1"/>
  <c r="M441" i="1"/>
  <c r="N441" i="1" s="1"/>
  <c r="I442" i="1"/>
  <c r="L442" i="1"/>
  <c r="W439" i="1"/>
  <c r="V439" i="1"/>
  <c r="T440" i="1"/>
  <c r="U440" i="1" s="1"/>
  <c r="K440" i="1"/>
  <c r="P442" i="1" l="1"/>
  <c r="S442" i="1"/>
  <c r="J442" i="1"/>
  <c r="M442" i="1"/>
  <c r="N442" i="1" s="1"/>
  <c r="O442" i="1"/>
  <c r="Q442" i="1"/>
  <c r="W440" i="1"/>
  <c r="V440" i="1"/>
  <c r="T441" i="1"/>
  <c r="U441" i="1" s="1"/>
  <c r="K441" i="1"/>
  <c r="G445" i="1"/>
  <c r="H444" i="1"/>
  <c r="I443" i="1"/>
  <c r="L443" i="1"/>
  <c r="S443" i="1" l="1"/>
  <c r="P443" i="1"/>
  <c r="I444" i="1"/>
  <c r="L444" i="1"/>
  <c r="J443" i="1"/>
  <c r="O443" i="1"/>
  <c r="Q443" i="1"/>
  <c r="M443" i="1"/>
  <c r="N443" i="1" s="1"/>
  <c r="W441" i="1"/>
  <c r="V441" i="1"/>
  <c r="G446" i="1"/>
  <c r="H445" i="1"/>
  <c r="T442" i="1"/>
  <c r="U442" i="1" s="1"/>
  <c r="K442" i="1"/>
  <c r="S444" i="1" l="1"/>
  <c r="P444" i="1"/>
  <c r="W442" i="1"/>
  <c r="V442" i="1"/>
  <c r="I445" i="1"/>
  <c r="L445" i="1"/>
  <c r="T443" i="1"/>
  <c r="U443" i="1" s="1"/>
  <c r="K443" i="1"/>
  <c r="H446" i="1"/>
  <c r="G447" i="1"/>
  <c r="J444" i="1"/>
  <c r="Q444" i="1"/>
  <c r="M444" i="1"/>
  <c r="N444" i="1" s="1"/>
  <c r="O444" i="1"/>
  <c r="S445" i="1" l="1"/>
  <c r="P445" i="1"/>
  <c r="V443" i="1"/>
  <c r="W443" i="1"/>
  <c r="I446" i="1"/>
  <c r="L446" i="1"/>
  <c r="J445" i="1"/>
  <c r="M445" i="1"/>
  <c r="N445" i="1" s="1"/>
  <c r="Q445" i="1"/>
  <c r="O445" i="1"/>
  <c r="G448" i="1"/>
  <c r="H447" i="1"/>
  <c r="T444" i="1"/>
  <c r="U444" i="1" s="1"/>
  <c r="K444" i="1"/>
  <c r="P446" i="1" l="1"/>
  <c r="S446" i="1"/>
  <c r="V444" i="1"/>
  <c r="W444" i="1"/>
  <c r="I447" i="1"/>
  <c r="L447" i="1"/>
  <c r="J446" i="1"/>
  <c r="O446" i="1"/>
  <c r="Q446" i="1"/>
  <c r="M446" i="1"/>
  <c r="N446" i="1" s="1"/>
  <c r="H448" i="1"/>
  <c r="G449" i="1"/>
  <c r="T445" i="1"/>
  <c r="U445" i="1" s="1"/>
  <c r="K445" i="1"/>
  <c r="P447" i="1" l="1"/>
  <c r="S447" i="1"/>
  <c r="T446" i="1"/>
  <c r="U446" i="1" s="1"/>
  <c r="K446" i="1"/>
  <c r="W445" i="1"/>
  <c r="V445" i="1"/>
  <c r="H449" i="1"/>
  <c r="G450" i="1"/>
  <c r="J447" i="1"/>
  <c r="M447" i="1"/>
  <c r="N447" i="1" s="1"/>
  <c r="Q447" i="1"/>
  <c r="O447" i="1"/>
  <c r="I448" i="1"/>
  <c r="L448" i="1"/>
  <c r="P448" i="1" l="1"/>
  <c r="S448" i="1"/>
  <c r="T447" i="1"/>
  <c r="U447" i="1" s="1"/>
  <c r="K447" i="1"/>
  <c r="I449" i="1"/>
  <c r="L449" i="1"/>
  <c r="G451" i="1"/>
  <c r="H450" i="1"/>
  <c r="J448" i="1"/>
  <c r="Q448" i="1"/>
  <c r="O448" i="1"/>
  <c r="M448" i="1"/>
  <c r="N448" i="1" s="1"/>
  <c r="W446" i="1"/>
  <c r="V446" i="1"/>
  <c r="P449" i="1" l="1"/>
  <c r="S449" i="1"/>
  <c r="T448" i="1"/>
  <c r="U448" i="1" s="1"/>
  <c r="K448" i="1"/>
  <c r="I450" i="1"/>
  <c r="L450" i="1"/>
  <c r="J449" i="1"/>
  <c r="M449" i="1"/>
  <c r="N449" i="1" s="1"/>
  <c r="Q449" i="1"/>
  <c r="O449" i="1"/>
  <c r="H451" i="1"/>
  <c r="G452" i="1"/>
  <c r="V447" i="1"/>
  <c r="W447" i="1"/>
  <c r="P450" i="1" l="1"/>
  <c r="S450" i="1"/>
  <c r="J450" i="1"/>
  <c r="Q450" i="1"/>
  <c r="O450" i="1"/>
  <c r="M450" i="1"/>
  <c r="N450" i="1" s="1"/>
  <c r="T449" i="1"/>
  <c r="U449" i="1" s="1"/>
  <c r="K449" i="1"/>
  <c r="G453" i="1"/>
  <c r="H452" i="1"/>
  <c r="I451" i="1"/>
  <c r="L451" i="1"/>
  <c r="V448" i="1"/>
  <c r="W448" i="1"/>
  <c r="S451" i="1" l="1"/>
  <c r="P451" i="1"/>
  <c r="V449" i="1"/>
  <c r="W449" i="1"/>
  <c r="G454" i="1"/>
  <c r="H453" i="1"/>
  <c r="J451" i="1"/>
  <c r="Q451" i="1"/>
  <c r="O451" i="1"/>
  <c r="M451" i="1"/>
  <c r="N451" i="1" s="1"/>
  <c r="I452" i="1"/>
  <c r="L452" i="1"/>
  <c r="T450" i="1"/>
  <c r="U450" i="1" s="1"/>
  <c r="K450" i="1"/>
  <c r="P452" i="1" l="1"/>
  <c r="S452" i="1"/>
  <c r="W450" i="1"/>
  <c r="V450" i="1"/>
  <c r="T451" i="1"/>
  <c r="U451" i="1" s="1"/>
  <c r="K451" i="1"/>
  <c r="I453" i="1"/>
  <c r="L453" i="1"/>
  <c r="H454" i="1"/>
  <c r="G455" i="1"/>
  <c r="J452" i="1"/>
  <c r="O452" i="1"/>
  <c r="M452" i="1"/>
  <c r="N452" i="1" s="1"/>
  <c r="Q452" i="1"/>
  <c r="P453" i="1" l="1"/>
  <c r="S453" i="1"/>
  <c r="G456" i="1"/>
  <c r="H455" i="1"/>
  <c r="I454" i="1"/>
  <c r="L454" i="1"/>
  <c r="J453" i="1"/>
  <c r="Q453" i="1"/>
  <c r="O453" i="1"/>
  <c r="M453" i="1"/>
  <c r="N453" i="1" s="1"/>
  <c r="W451" i="1"/>
  <c r="V451" i="1"/>
  <c r="T452" i="1"/>
  <c r="U452" i="1" s="1"/>
  <c r="K452" i="1"/>
  <c r="S454" i="1" l="1"/>
  <c r="P454" i="1"/>
  <c r="T453" i="1"/>
  <c r="U453" i="1" s="1"/>
  <c r="K453" i="1"/>
  <c r="I455" i="1"/>
  <c r="L455" i="1"/>
  <c r="W452" i="1"/>
  <c r="V452" i="1"/>
  <c r="J454" i="1"/>
  <c r="M454" i="1"/>
  <c r="N454" i="1" s="1"/>
  <c r="Q454" i="1"/>
  <c r="O454" i="1"/>
  <c r="H456" i="1"/>
  <c r="G457" i="1"/>
  <c r="P455" i="1" l="1"/>
  <c r="S455" i="1"/>
  <c r="I456" i="1"/>
  <c r="L456" i="1"/>
  <c r="J455" i="1"/>
  <c r="Q455" i="1"/>
  <c r="M455" i="1"/>
  <c r="N455" i="1" s="1"/>
  <c r="O455" i="1"/>
  <c r="T454" i="1"/>
  <c r="U454" i="1" s="1"/>
  <c r="K454" i="1"/>
  <c r="H457" i="1"/>
  <c r="G458" i="1"/>
  <c r="V453" i="1"/>
  <c r="W453" i="1"/>
  <c r="P456" i="1" l="1"/>
  <c r="S456" i="1"/>
  <c r="W454" i="1"/>
  <c r="V454" i="1"/>
  <c r="G459" i="1"/>
  <c r="H458" i="1"/>
  <c r="T455" i="1"/>
  <c r="U455" i="1" s="1"/>
  <c r="K455" i="1"/>
  <c r="I457" i="1"/>
  <c r="L457" i="1"/>
  <c r="J456" i="1"/>
  <c r="M456" i="1"/>
  <c r="N456" i="1" s="1"/>
  <c r="Q456" i="1"/>
  <c r="O456" i="1"/>
  <c r="P457" i="1" l="1"/>
  <c r="S457" i="1"/>
  <c r="V455" i="1"/>
  <c r="W455" i="1"/>
  <c r="J457" i="1"/>
  <c r="Q457" i="1"/>
  <c r="M457" i="1"/>
  <c r="N457" i="1" s="1"/>
  <c r="O457" i="1"/>
  <c r="I458" i="1"/>
  <c r="L458" i="1"/>
  <c r="H459" i="1"/>
  <c r="G460" i="1"/>
  <c r="T456" i="1"/>
  <c r="U456" i="1" s="1"/>
  <c r="K456" i="1"/>
  <c r="P458" i="1" l="1"/>
  <c r="S458" i="1"/>
  <c r="J458" i="1"/>
  <c r="M458" i="1"/>
  <c r="N458" i="1" s="1"/>
  <c r="O458" i="1"/>
  <c r="Q458" i="1"/>
  <c r="W456" i="1"/>
  <c r="V456" i="1"/>
  <c r="G461" i="1"/>
  <c r="H460" i="1"/>
  <c r="T457" i="1"/>
  <c r="U457" i="1" s="1"/>
  <c r="K457" i="1"/>
  <c r="I459" i="1"/>
  <c r="L459" i="1"/>
  <c r="S459" i="1" l="1"/>
  <c r="P459" i="1"/>
  <c r="G462" i="1"/>
  <c r="H461" i="1"/>
  <c r="J459" i="1"/>
  <c r="Q459" i="1"/>
  <c r="M459" i="1"/>
  <c r="N459" i="1" s="1"/>
  <c r="O459" i="1"/>
  <c r="W457" i="1"/>
  <c r="V457" i="1"/>
  <c r="I460" i="1"/>
  <c r="L460" i="1"/>
  <c r="T458" i="1"/>
  <c r="U458" i="1" s="1"/>
  <c r="K458" i="1"/>
  <c r="P460" i="1" l="1"/>
  <c r="S460" i="1"/>
  <c r="W458" i="1"/>
  <c r="V458" i="1"/>
  <c r="I461" i="1"/>
  <c r="L461" i="1"/>
  <c r="T459" i="1"/>
  <c r="U459" i="1" s="1"/>
  <c r="K459" i="1"/>
  <c r="J460" i="1"/>
  <c r="O460" i="1"/>
  <c r="Q460" i="1"/>
  <c r="M460" i="1"/>
  <c r="N460" i="1" s="1"/>
  <c r="H462" i="1"/>
  <c r="G463" i="1"/>
  <c r="P461" i="1" l="1"/>
  <c r="S461" i="1"/>
  <c r="I462" i="1"/>
  <c r="L462" i="1"/>
  <c r="T460" i="1"/>
  <c r="U460" i="1" s="1"/>
  <c r="K460" i="1"/>
  <c r="G464" i="1"/>
  <c r="H463" i="1"/>
  <c r="J461" i="1"/>
  <c r="Q461" i="1"/>
  <c r="O461" i="1"/>
  <c r="M461" i="1"/>
  <c r="N461" i="1" s="1"/>
  <c r="V459" i="1"/>
  <c r="W459" i="1"/>
  <c r="S462" i="1" l="1"/>
  <c r="P462" i="1"/>
  <c r="T461" i="1"/>
  <c r="U461" i="1" s="1"/>
  <c r="K461" i="1"/>
  <c r="W460" i="1"/>
  <c r="V460" i="1"/>
  <c r="H464" i="1"/>
  <c r="G465" i="1"/>
  <c r="I463" i="1"/>
  <c r="L463" i="1"/>
  <c r="J462" i="1"/>
  <c r="M462" i="1"/>
  <c r="N462" i="1" s="1"/>
  <c r="O462" i="1"/>
  <c r="Q462" i="1"/>
  <c r="P463" i="1" l="1"/>
  <c r="S463" i="1"/>
  <c r="J463" i="1"/>
  <c r="O463" i="1"/>
  <c r="M463" i="1"/>
  <c r="N463" i="1" s="1"/>
  <c r="Q463" i="1"/>
  <c r="H465" i="1"/>
  <c r="G466" i="1"/>
  <c r="I464" i="1"/>
  <c r="L464" i="1"/>
  <c r="T462" i="1"/>
  <c r="U462" i="1" s="1"/>
  <c r="K462" i="1"/>
  <c r="V461" i="1"/>
  <c r="W461" i="1"/>
  <c r="P464" i="1" l="1"/>
  <c r="S464" i="1"/>
  <c r="G467" i="1"/>
  <c r="H466" i="1"/>
  <c r="I465" i="1"/>
  <c r="L465" i="1"/>
  <c r="W462" i="1"/>
  <c r="V462" i="1"/>
  <c r="J464" i="1"/>
  <c r="Q464" i="1"/>
  <c r="O464" i="1"/>
  <c r="M464" i="1"/>
  <c r="N464" i="1" s="1"/>
  <c r="T463" i="1"/>
  <c r="U463" i="1" s="1"/>
  <c r="K463" i="1"/>
  <c r="P465" i="1" l="1"/>
  <c r="S465" i="1"/>
  <c r="T464" i="1"/>
  <c r="U464" i="1" s="1"/>
  <c r="K464" i="1"/>
  <c r="J465" i="1"/>
  <c r="M465" i="1"/>
  <c r="N465" i="1" s="1"/>
  <c r="Q465" i="1"/>
  <c r="O465" i="1"/>
  <c r="I466" i="1"/>
  <c r="L466" i="1"/>
  <c r="V463" i="1"/>
  <c r="W463" i="1"/>
  <c r="H467" i="1"/>
  <c r="G468" i="1"/>
  <c r="P466" i="1" l="1"/>
  <c r="S466" i="1"/>
  <c r="I467" i="1"/>
  <c r="L467" i="1"/>
  <c r="J466" i="1"/>
  <c r="Q466" i="1"/>
  <c r="O466" i="1"/>
  <c r="M466" i="1"/>
  <c r="N466" i="1" s="1"/>
  <c r="G469" i="1"/>
  <c r="H468" i="1"/>
  <c r="T465" i="1"/>
  <c r="U465" i="1" s="1"/>
  <c r="K465" i="1"/>
  <c r="W464" i="1"/>
  <c r="V464" i="1"/>
  <c r="P467" i="1" l="1"/>
  <c r="S467" i="1"/>
  <c r="G470" i="1"/>
  <c r="H469" i="1"/>
  <c r="T466" i="1"/>
  <c r="U466" i="1" s="1"/>
  <c r="K466" i="1"/>
  <c r="V465" i="1"/>
  <c r="W465" i="1"/>
  <c r="I468" i="1"/>
  <c r="L468" i="1"/>
  <c r="J467" i="1"/>
  <c r="M467" i="1"/>
  <c r="N467" i="1" s="1"/>
  <c r="Q467" i="1"/>
  <c r="O467" i="1"/>
  <c r="P468" i="1" l="1"/>
  <c r="S468" i="1"/>
  <c r="V466" i="1"/>
  <c r="W466" i="1"/>
  <c r="J468" i="1"/>
  <c r="Q468" i="1"/>
  <c r="O468" i="1"/>
  <c r="M468" i="1"/>
  <c r="N468" i="1" s="1"/>
  <c r="I469" i="1"/>
  <c r="L469" i="1"/>
  <c r="T467" i="1"/>
  <c r="U467" i="1" s="1"/>
  <c r="K467" i="1"/>
  <c r="H470" i="1"/>
  <c r="G471" i="1"/>
  <c r="P469" i="1" l="1"/>
  <c r="S469" i="1"/>
  <c r="J469" i="1"/>
  <c r="Q469" i="1"/>
  <c r="O469" i="1"/>
  <c r="M469" i="1"/>
  <c r="N469" i="1" s="1"/>
  <c r="I470" i="1"/>
  <c r="L470" i="1"/>
  <c r="G472" i="1"/>
  <c r="H471" i="1"/>
  <c r="T468" i="1"/>
  <c r="U468" i="1" s="1"/>
  <c r="K468" i="1"/>
  <c r="V467" i="1"/>
  <c r="W467" i="1"/>
  <c r="S470" i="1" l="1"/>
  <c r="P470" i="1"/>
  <c r="H472" i="1"/>
  <c r="G473" i="1"/>
  <c r="J470" i="1"/>
  <c r="Q470" i="1"/>
  <c r="O470" i="1"/>
  <c r="M470" i="1"/>
  <c r="N470" i="1" s="1"/>
  <c r="W468" i="1"/>
  <c r="V468" i="1"/>
  <c r="I471" i="1"/>
  <c r="L471" i="1"/>
  <c r="T469" i="1"/>
  <c r="U469" i="1" s="1"/>
  <c r="K469" i="1"/>
  <c r="P471" i="1" l="1"/>
  <c r="S471" i="1"/>
  <c r="W469" i="1"/>
  <c r="V469" i="1"/>
  <c r="T470" i="1"/>
  <c r="U470" i="1" s="1"/>
  <c r="K470" i="1"/>
  <c r="J471" i="1"/>
  <c r="M471" i="1"/>
  <c r="N471" i="1" s="1"/>
  <c r="O471" i="1"/>
  <c r="Q471" i="1"/>
  <c r="H473" i="1"/>
  <c r="G474" i="1"/>
  <c r="I472" i="1"/>
  <c r="L472" i="1"/>
  <c r="S472" i="1" l="1"/>
  <c r="P472" i="1"/>
  <c r="J472" i="1"/>
  <c r="Q472" i="1"/>
  <c r="O472" i="1"/>
  <c r="M472" i="1"/>
  <c r="N472" i="1" s="1"/>
  <c r="G475" i="1"/>
  <c r="H474" i="1"/>
  <c r="T471" i="1"/>
  <c r="U471" i="1" s="1"/>
  <c r="K471" i="1"/>
  <c r="W470" i="1"/>
  <c r="V470" i="1"/>
  <c r="I473" i="1"/>
  <c r="L473" i="1"/>
  <c r="P473" i="1" l="1"/>
  <c r="S473" i="1"/>
  <c r="V471" i="1"/>
  <c r="W471" i="1"/>
  <c r="I474" i="1"/>
  <c r="L474" i="1"/>
  <c r="H475" i="1"/>
  <c r="G476" i="1"/>
  <c r="J473" i="1"/>
  <c r="O473" i="1"/>
  <c r="Q473" i="1"/>
  <c r="M473" i="1"/>
  <c r="N473" i="1" s="1"/>
  <c r="T472" i="1"/>
  <c r="U472" i="1" s="1"/>
  <c r="K472" i="1"/>
  <c r="P474" i="1" l="1"/>
  <c r="S474" i="1"/>
  <c r="V472" i="1"/>
  <c r="W472" i="1"/>
  <c r="T473" i="1"/>
  <c r="U473" i="1" s="1"/>
  <c r="K473" i="1"/>
  <c r="G477" i="1"/>
  <c r="H476" i="1"/>
  <c r="I475" i="1"/>
  <c r="L475" i="1"/>
  <c r="J474" i="1"/>
  <c r="Q474" i="1"/>
  <c r="M474" i="1"/>
  <c r="N474" i="1" s="1"/>
  <c r="O474" i="1"/>
  <c r="P475" i="1" l="1"/>
  <c r="S475" i="1"/>
  <c r="J475" i="1"/>
  <c r="Q475" i="1"/>
  <c r="M475" i="1"/>
  <c r="N475" i="1" s="1"/>
  <c r="O475" i="1"/>
  <c r="I476" i="1"/>
  <c r="L476" i="1"/>
  <c r="G478" i="1"/>
  <c r="H477" i="1"/>
  <c r="V473" i="1"/>
  <c r="W473" i="1"/>
  <c r="T474" i="1"/>
  <c r="U474" i="1" s="1"/>
  <c r="K474" i="1"/>
  <c r="S476" i="1" l="1"/>
  <c r="P476" i="1"/>
  <c r="W474" i="1"/>
  <c r="V474" i="1"/>
  <c r="H478" i="1"/>
  <c r="G479" i="1"/>
  <c r="J476" i="1"/>
  <c r="Q476" i="1"/>
  <c r="M476" i="1"/>
  <c r="N476" i="1" s="1"/>
  <c r="O476" i="1"/>
  <c r="I477" i="1"/>
  <c r="L477" i="1"/>
  <c r="T475" i="1"/>
  <c r="U475" i="1" s="1"/>
  <c r="K475" i="1"/>
  <c r="P477" i="1" l="1"/>
  <c r="S477" i="1"/>
  <c r="T476" i="1"/>
  <c r="U476" i="1" s="1"/>
  <c r="K476" i="1"/>
  <c r="G480" i="1"/>
  <c r="H479" i="1"/>
  <c r="W475" i="1"/>
  <c r="V475" i="1"/>
  <c r="I478" i="1"/>
  <c r="L478" i="1"/>
  <c r="J477" i="1"/>
  <c r="Q477" i="1"/>
  <c r="O477" i="1"/>
  <c r="M477" i="1"/>
  <c r="N477" i="1" s="1"/>
  <c r="S478" i="1" l="1"/>
  <c r="P478" i="1"/>
  <c r="H480" i="1"/>
  <c r="G481" i="1"/>
  <c r="J478" i="1"/>
  <c r="O478" i="1"/>
  <c r="Q478" i="1"/>
  <c r="M478" i="1"/>
  <c r="N478" i="1" s="1"/>
  <c r="I479" i="1"/>
  <c r="L479" i="1"/>
  <c r="T477" i="1"/>
  <c r="U477" i="1" s="1"/>
  <c r="K477" i="1"/>
  <c r="W476" i="1"/>
  <c r="V476" i="1"/>
  <c r="P479" i="1" l="1"/>
  <c r="S479" i="1"/>
  <c r="J479" i="1"/>
  <c r="Q479" i="1"/>
  <c r="O479" i="1"/>
  <c r="M479" i="1"/>
  <c r="N479" i="1" s="1"/>
  <c r="T478" i="1"/>
  <c r="U478" i="1" s="1"/>
  <c r="K478" i="1"/>
  <c r="W477" i="1"/>
  <c r="V477" i="1"/>
  <c r="H481" i="1"/>
  <c r="G482" i="1"/>
  <c r="I480" i="1"/>
  <c r="L480" i="1"/>
  <c r="P480" i="1" l="1"/>
  <c r="S480" i="1"/>
  <c r="J480" i="1"/>
  <c r="Q480" i="1"/>
  <c r="O480" i="1"/>
  <c r="M480" i="1"/>
  <c r="N480" i="1" s="1"/>
  <c r="W478" i="1"/>
  <c r="V478" i="1"/>
  <c r="G483" i="1"/>
  <c r="H482" i="1"/>
  <c r="I481" i="1"/>
  <c r="L481" i="1"/>
  <c r="T479" i="1"/>
  <c r="U479" i="1" s="1"/>
  <c r="K479" i="1"/>
  <c r="P481" i="1" l="1"/>
  <c r="S481" i="1"/>
  <c r="V479" i="1"/>
  <c r="W479" i="1"/>
  <c r="H483" i="1"/>
  <c r="G484" i="1"/>
  <c r="J481" i="1"/>
  <c r="Q481" i="1"/>
  <c r="O481" i="1"/>
  <c r="M481" i="1"/>
  <c r="N481" i="1" s="1"/>
  <c r="I482" i="1"/>
  <c r="L482" i="1"/>
  <c r="T480" i="1"/>
  <c r="U480" i="1" s="1"/>
  <c r="K480" i="1"/>
  <c r="S482" i="1" l="1"/>
  <c r="P482" i="1"/>
  <c r="W480" i="1"/>
  <c r="V480" i="1"/>
  <c r="T481" i="1"/>
  <c r="U481" i="1" s="1"/>
  <c r="K481" i="1"/>
  <c r="G485" i="1"/>
  <c r="H484" i="1"/>
  <c r="I483" i="1"/>
  <c r="L483" i="1"/>
  <c r="J482" i="1"/>
  <c r="Q482" i="1"/>
  <c r="O482" i="1"/>
  <c r="M482" i="1"/>
  <c r="N482" i="1" s="1"/>
  <c r="P483" i="1" l="1"/>
  <c r="S483" i="1"/>
  <c r="W481" i="1"/>
  <c r="V481" i="1"/>
  <c r="J483" i="1"/>
  <c r="M483" i="1"/>
  <c r="N483" i="1" s="1"/>
  <c r="Q483" i="1"/>
  <c r="O483" i="1"/>
  <c r="I484" i="1"/>
  <c r="L484" i="1"/>
  <c r="G486" i="1"/>
  <c r="H485" i="1"/>
  <c r="T482" i="1"/>
  <c r="U482" i="1" s="1"/>
  <c r="K482" i="1"/>
  <c r="P484" i="1" l="1"/>
  <c r="S484" i="1"/>
  <c r="J484" i="1"/>
  <c r="M484" i="1"/>
  <c r="N484" i="1" s="1"/>
  <c r="Q484" i="1"/>
  <c r="O484" i="1"/>
  <c r="W482" i="1"/>
  <c r="V482" i="1"/>
  <c r="I485" i="1"/>
  <c r="L485" i="1"/>
  <c r="T483" i="1"/>
  <c r="U483" i="1" s="1"/>
  <c r="K483" i="1"/>
  <c r="H486" i="1"/>
  <c r="G487" i="1"/>
  <c r="P485" i="1" l="1"/>
  <c r="S485" i="1"/>
  <c r="G488" i="1"/>
  <c r="H487" i="1"/>
  <c r="J485" i="1"/>
  <c r="Q485" i="1"/>
  <c r="O485" i="1"/>
  <c r="M485" i="1"/>
  <c r="N485" i="1" s="1"/>
  <c r="I486" i="1"/>
  <c r="L486" i="1"/>
  <c r="V483" i="1"/>
  <c r="W483" i="1"/>
  <c r="T484" i="1"/>
  <c r="U484" i="1" s="1"/>
  <c r="K484" i="1"/>
  <c r="P486" i="1" l="1"/>
  <c r="S486" i="1"/>
  <c r="J486" i="1"/>
  <c r="M486" i="1"/>
  <c r="N486" i="1" s="1"/>
  <c r="Q486" i="1"/>
  <c r="O486" i="1"/>
  <c r="W484" i="1"/>
  <c r="V484" i="1"/>
  <c r="T485" i="1"/>
  <c r="U485" i="1" s="1"/>
  <c r="K485" i="1"/>
  <c r="I487" i="1"/>
  <c r="L487" i="1"/>
  <c r="H488" i="1"/>
  <c r="G489" i="1"/>
  <c r="S487" i="1" l="1"/>
  <c r="P487" i="1"/>
  <c r="V485" i="1"/>
  <c r="W485" i="1"/>
  <c r="H489" i="1"/>
  <c r="G490" i="1"/>
  <c r="I488" i="1"/>
  <c r="L488" i="1"/>
  <c r="J487" i="1"/>
  <c r="Q487" i="1"/>
  <c r="M487" i="1"/>
  <c r="N487" i="1" s="1"/>
  <c r="O487" i="1"/>
  <c r="T486" i="1"/>
  <c r="U486" i="1" s="1"/>
  <c r="K486" i="1"/>
  <c r="P488" i="1" l="1"/>
  <c r="S488" i="1"/>
  <c r="T487" i="1"/>
  <c r="U487" i="1" s="1"/>
  <c r="K487" i="1"/>
  <c r="J488" i="1"/>
  <c r="Q488" i="1"/>
  <c r="O488" i="1"/>
  <c r="M488" i="1"/>
  <c r="N488" i="1" s="1"/>
  <c r="G491" i="1"/>
  <c r="H490" i="1"/>
  <c r="I489" i="1"/>
  <c r="L489" i="1"/>
  <c r="W486" i="1"/>
  <c r="V486" i="1"/>
  <c r="P489" i="1" l="1"/>
  <c r="S489" i="1"/>
  <c r="T488" i="1"/>
  <c r="U488" i="1" s="1"/>
  <c r="K488" i="1"/>
  <c r="H491" i="1"/>
  <c r="G492" i="1"/>
  <c r="J489" i="1"/>
  <c r="M489" i="1"/>
  <c r="N489" i="1" s="1"/>
  <c r="O489" i="1"/>
  <c r="Q489" i="1"/>
  <c r="I490" i="1"/>
  <c r="L490" i="1"/>
  <c r="V487" i="1"/>
  <c r="W487" i="1"/>
  <c r="P490" i="1" l="1"/>
  <c r="S490" i="1"/>
  <c r="I491" i="1"/>
  <c r="L491" i="1"/>
  <c r="G493" i="1"/>
  <c r="H492" i="1"/>
  <c r="J490" i="1"/>
  <c r="Q490" i="1"/>
  <c r="M490" i="1"/>
  <c r="N490" i="1" s="1"/>
  <c r="O490" i="1"/>
  <c r="T489" i="1"/>
  <c r="U489" i="1" s="1"/>
  <c r="K489" i="1"/>
  <c r="W488" i="1"/>
  <c r="V488" i="1"/>
  <c r="P491" i="1" l="1"/>
  <c r="S491" i="1"/>
  <c r="V489" i="1"/>
  <c r="W489" i="1"/>
  <c r="T490" i="1"/>
  <c r="U490" i="1" s="1"/>
  <c r="K490" i="1"/>
  <c r="I492" i="1"/>
  <c r="L492" i="1"/>
  <c r="G494" i="1"/>
  <c r="H493" i="1"/>
  <c r="J491" i="1"/>
  <c r="Q491" i="1"/>
  <c r="M491" i="1"/>
  <c r="N491" i="1" s="1"/>
  <c r="O491" i="1"/>
  <c r="S492" i="1" l="1"/>
  <c r="P492" i="1"/>
  <c r="H494" i="1"/>
  <c r="G495" i="1"/>
  <c r="I493" i="1"/>
  <c r="L493" i="1"/>
  <c r="J492" i="1"/>
  <c r="M492" i="1"/>
  <c r="N492" i="1" s="1"/>
  <c r="O492" i="1"/>
  <c r="Q492" i="1"/>
  <c r="W490" i="1"/>
  <c r="V490" i="1"/>
  <c r="T491" i="1"/>
  <c r="U491" i="1" s="1"/>
  <c r="K491" i="1"/>
  <c r="S493" i="1" l="1"/>
  <c r="P493" i="1"/>
  <c r="T492" i="1"/>
  <c r="U492" i="1" s="1"/>
  <c r="K492" i="1"/>
  <c r="W491" i="1"/>
  <c r="V491" i="1"/>
  <c r="J493" i="1"/>
  <c r="Q493" i="1"/>
  <c r="O493" i="1"/>
  <c r="M493" i="1"/>
  <c r="N493" i="1" s="1"/>
  <c r="G496" i="1"/>
  <c r="H495" i="1"/>
  <c r="I494" i="1"/>
  <c r="L494" i="1"/>
  <c r="S494" i="1" l="1"/>
  <c r="P494" i="1"/>
  <c r="T493" i="1"/>
  <c r="U493" i="1" s="1"/>
  <c r="K493" i="1"/>
  <c r="J494" i="1"/>
  <c r="O494" i="1"/>
  <c r="Q494" i="1"/>
  <c r="M494" i="1"/>
  <c r="N494" i="1" s="1"/>
  <c r="I495" i="1"/>
  <c r="L495" i="1"/>
  <c r="H496" i="1"/>
  <c r="G497" i="1"/>
  <c r="W492" i="1"/>
  <c r="V492" i="1"/>
  <c r="S495" i="1" l="1"/>
  <c r="P495" i="1"/>
  <c r="T494" i="1"/>
  <c r="U494" i="1" s="1"/>
  <c r="K494" i="1"/>
  <c r="H497" i="1"/>
  <c r="G498" i="1"/>
  <c r="I496" i="1"/>
  <c r="L496" i="1"/>
  <c r="J495" i="1"/>
  <c r="M495" i="1"/>
  <c r="N495" i="1" s="1"/>
  <c r="Q495" i="1"/>
  <c r="O495" i="1"/>
  <c r="W493" i="1"/>
  <c r="V493" i="1"/>
  <c r="P496" i="1" l="1"/>
  <c r="S496" i="1"/>
  <c r="T495" i="1"/>
  <c r="U495" i="1" s="1"/>
  <c r="K495" i="1"/>
  <c r="I497" i="1"/>
  <c r="L497" i="1"/>
  <c r="J496" i="1"/>
  <c r="Q496" i="1"/>
  <c r="O496" i="1"/>
  <c r="M496" i="1"/>
  <c r="N496" i="1" s="1"/>
  <c r="G499" i="1"/>
  <c r="H498" i="1"/>
  <c r="W494" i="1"/>
  <c r="V494" i="1"/>
  <c r="P497" i="1" l="1"/>
  <c r="S497" i="1"/>
  <c r="J497" i="1"/>
  <c r="M497" i="1"/>
  <c r="N497" i="1" s="1"/>
  <c r="Q497" i="1"/>
  <c r="O497" i="1"/>
  <c r="T496" i="1"/>
  <c r="U496" i="1" s="1"/>
  <c r="K496" i="1"/>
  <c r="I498" i="1"/>
  <c r="L498" i="1"/>
  <c r="H499" i="1"/>
  <c r="G500" i="1"/>
  <c r="W495" i="1"/>
  <c r="V495" i="1"/>
  <c r="P498" i="1" l="1"/>
  <c r="S498" i="1"/>
  <c r="J498" i="1"/>
  <c r="Q498" i="1"/>
  <c r="O498" i="1"/>
  <c r="M498" i="1"/>
  <c r="N498" i="1" s="1"/>
  <c r="W496" i="1"/>
  <c r="V496" i="1"/>
  <c r="G501" i="1"/>
  <c r="H500" i="1"/>
  <c r="I499" i="1"/>
  <c r="L499" i="1"/>
  <c r="T497" i="1"/>
  <c r="U497" i="1" s="1"/>
  <c r="K497" i="1"/>
  <c r="P499" i="1" l="1"/>
  <c r="S499" i="1"/>
  <c r="G502" i="1"/>
  <c r="H501" i="1"/>
  <c r="W497" i="1"/>
  <c r="V497" i="1"/>
  <c r="J499" i="1"/>
  <c r="M499" i="1"/>
  <c r="N499" i="1" s="1"/>
  <c r="Q499" i="1"/>
  <c r="O499" i="1"/>
  <c r="I500" i="1"/>
  <c r="L500" i="1"/>
  <c r="T498" i="1"/>
  <c r="U498" i="1" s="1"/>
  <c r="K498" i="1"/>
  <c r="P500" i="1" l="1"/>
  <c r="S500" i="1"/>
  <c r="W498" i="1"/>
  <c r="V498" i="1"/>
  <c r="T499" i="1"/>
  <c r="U499" i="1" s="1"/>
  <c r="K499" i="1"/>
  <c r="J500" i="1"/>
  <c r="Q500" i="1"/>
  <c r="O500" i="1"/>
  <c r="M500" i="1"/>
  <c r="N500" i="1" s="1"/>
  <c r="I501" i="1"/>
  <c r="L501" i="1"/>
  <c r="H502" i="1"/>
  <c r="G503" i="1"/>
  <c r="P501" i="1" l="1"/>
  <c r="S501" i="1"/>
  <c r="W499" i="1"/>
  <c r="V499" i="1"/>
  <c r="J501" i="1"/>
  <c r="Q501" i="1"/>
  <c r="O501" i="1"/>
  <c r="M501" i="1"/>
  <c r="N501" i="1" s="1"/>
  <c r="G504" i="1"/>
  <c r="H503" i="1"/>
  <c r="T500" i="1"/>
  <c r="U500" i="1" s="1"/>
  <c r="K500" i="1"/>
  <c r="I502" i="1"/>
  <c r="L502" i="1"/>
  <c r="P502" i="1" l="1"/>
  <c r="S502" i="1"/>
  <c r="W500" i="1"/>
  <c r="V500" i="1"/>
  <c r="H504" i="1"/>
  <c r="G505" i="1"/>
  <c r="J502" i="1"/>
  <c r="M502" i="1"/>
  <c r="N502" i="1" s="1"/>
  <c r="Q502" i="1"/>
  <c r="O502" i="1"/>
  <c r="T501" i="1"/>
  <c r="U501" i="1" s="1"/>
  <c r="K501" i="1"/>
  <c r="I503" i="1"/>
  <c r="L503" i="1"/>
  <c r="P503" i="1" l="1"/>
  <c r="S503" i="1"/>
  <c r="T502" i="1"/>
  <c r="U502" i="1" s="1"/>
  <c r="K502" i="1"/>
  <c r="J503" i="1"/>
  <c r="Q503" i="1"/>
  <c r="M503" i="1"/>
  <c r="N503" i="1" s="1"/>
  <c r="O503" i="1"/>
  <c r="H505" i="1"/>
  <c r="G506" i="1"/>
  <c r="I504" i="1"/>
  <c r="L504" i="1"/>
  <c r="V501" i="1"/>
  <c r="W501" i="1"/>
  <c r="P504" i="1" l="1"/>
  <c r="S504" i="1"/>
  <c r="T503" i="1"/>
  <c r="U503" i="1" s="1"/>
  <c r="K503" i="1"/>
  <c r="J504" i="1"/>
  <c r="Q504" i="1"/>
  <c r="O504" i="1"/>
  <c r="M504" i="1"/>
  <c r="N504" i="1" s="1"/>
  <c r="I505" i="1"/>
  <c r="L505" i="1"/>
  <c r="G507" i="1"/>
  <c r="H506" i="1"/>
  <c r="V502" i="1"/>
  <c r="W502" i="1"/>
  <c r="P505" i="1" l="1"/>
  <c r="S505" i="1"/>
  <c r="J505" i="1"/>
  <c r="O505" i="1"/>
  <c r="Q505" i="1"/>
  <c r="M505" i="1"/>
  <c r="N505" i="1" s="1"/>
  <c r="I506" i="1"/>
  <c r="L506" i="1"/>
  <c r="T504" i="1"/>
  <c r="U504" i="1" s="1"/>
  <c r="K504" i="1"/>
  <c r="H507" i="1"/>
  <c r="G508" i="1"/>
  <c r="V503" i="1"/>
  <c r="W503" i="1"/>
  <c r="P506" i="1" l="1"/>
  <c r="S506" i="1"/>
  <c r="W504" i="1"/>
  <c r="V504" i="1"/>
  <c r="J506" i="1"/>
  <c r="Q506" i="1"/>
  <c r="M506" i="1"/>
  <c r="N506" i="1" s="1"/>
  <c r="O506" i="1"/>
  <c r="I507" i="1"/>
  <c r="L507" i="1"/>
  <c r="G509" i="1"/>
  <c r="H508" i="1"/>
  <c r="T505" i="1"/>
  <c r="U505" i="1" s="1"/>
  <c r="K505" i="1"/>
  <c r="P507" i="1" l="1"/>
  <c r="S507" i="1"/>
  <c r="J507" i="1"/>
  <c r="Q507" i="1"/>
  <c r="O507" i="1"/>
  <c r="M507" i="1"/>
  <c r="N507" i="1" s="1"/>
  <c r="I508" i="1"/>
  <c r="L508" i="1"/>
  <c r="W505" i="1"/>
  <c r="V505" i="1"/>
  <c r="T506" i="1"/>
  <c r="U506" i="1" s="1"/>
  <c r="K506" i="1"/>
  <c r="G510" i="1"/>
  <c r="H509" i="1"/>
  <c r="P508" i="1" l="1"/>
  <c r="S508" i="1"/>
  <c r="H510" i="1"/>
  <c r="G511" i="1"/>
  <c r="J508" i="1"/>
  <c r="O508" i="1"/>
  <c r="Q508" i="1"/>
  <c r="M508" i="1"/>
  <c r="N508" i="1" s="1"/>
  <c r="I509" i="1"/>
  <c r="L509" i="1"/>
  <c r="W506" i="1"/>
  <c r="V506" i="1"/>
  <c r="T507" i="1"/>
  <c r="U507" i="1" s="1"/>
  <c r="K507" i="1"/>
  <c r="S509" i="1" l="1"/>
  <c r="P509" i="1"/>
  <c r="J509" i="1"/>
  <c r="Q509" i="1"/>
  <c r="O509" i="1"/>
  <c r="M509" i="1"/>
  <c r="N509" i="1" s="1"/>
  <c r="T508" i="1"/>
  <c r="U508" i="1" s="1"/>
  <c r="K508" i="1"/>
  <c r="G512" i="1"/>
  <c r="H511" i="1"/>
  <c r="V507" i="1"/>
  <c r="W507" i="1"/>
  <c r="I510" i="1"/>
  <c r="L510" i="1"/>
  <c r="S510" i="1" l="1"/>
  <c r="P510" i="1"/>
  <c r="W508" i="1"/>
  <c r="V508" i="1"/>
  <c r="H512" i="1"/>
  <c r="G513" i="1"/>
  <c r="J510" i="1"/>
  <c r="O510" i="1"/>
  <c r="M510" i="1"/>
  <c r="N510" i="1" s="1"/>
  <c r="Q510" i="1"/>
  <c r="I511" i="1"/>
  <c r="L511" i="1"/>
  <c r="T509" i="1"/>
  <c r="U509" i="1" s="1"/>
  <c r="K509" i="1"/>
  <c r="S511" i="1" l="1"/>
  <c r="P511" i="1"/>
  <c r="W509" i="1"/>
  <c r="V509" i="1"/>
  <c r="T510" i="1"/>
  <c r="U510" i="1" s="1"/>
  <c r="K510" i="1"/>
  <c r="H513" i="1"/>
  <c r="G514" i="1"/>
  <c r="I512" i="1"/>
  <c r="L512" i="1"/>
  <c r="J511" i="1"/>
  <c r="O511" i="1"/>
  <c r="M511" i="1"/>
  <c r="N511" i="1" s="1"/>
  <c r="Q511" i="1"/>
  <c r="P512" i="1" l="1"/>
  <c r="S512" i="1"/>
  <c r="G515" i="1"/>
  <c r="H514" i="1"/>
  <c r="I513" i="1"/>
  <c r="L513" i="1"/>
  <c r="W510" i="1"/>
  <c r="V510" i="1"/>
  <c r="J512" i="1"/>
  <c r="M512" i="1"/>
  <c r="N512" i="1" s="1"/>
  <c r="Q512" i="1"/>
  <c r="O512" i="1"/>
  <c r="T511" i="1"/>
  <c r="U511" i="1" s="1"/>
  <c r="K511" i="1"/>
  <c r="P513" i="1" l="1"/>
  <c r="S513" i="1"/>
  <c r="T512" i="1"/>
  <c r="U512" i="1" s="1"/>
  <c r="K512" i="1"/>
  <c r="J513" i="1"/>
  <c r="Q513" i="1"/>
  <c r="O513" i="1"/>
  <c r="M513" i="1"/>
  <c r="N513" i="1" s="1"/>
  <c r="V511" i="1"/>
  <c r="W511" i="1"/>
  <c r="I514" i="1"/>
  <c r="L514" i="1"/>
  <c r="H515" i="1"/>
  <c r="G516" i="1"/>
  <c r="P514" i="1" l="1"/>
  <c r="S514" i="1"/>
  <c r="I515" i="1"/>
  <c r="L515" i="1"/>
  <c r="G517" i="1"/>
  <c r="H516" i="1"/>
  <c r="T513" i="1"/>
  <c r="U513" i="1" s="1"/>
  <c r="K513" i="1"/>
  <c r="J514" i="1"/>
  <c r="Q514" i="1"/>
  <c r="O514" i="1"/>
  <c r="M514" i="1"/>
  <c r="N514" i="1" s="1"/>
  <c r="W512" i="1"/>
  <c r="V512" i="1"/>
  <c r="P515" i="1" l="1"/>
  <c r="S515" i="1"/>
  <c r="T514" i="1"/>
  <c r="U514" i="1" s="1"/>
  <c r="K514" i="1"/>
  <c r="G518" i="1"/>
  <c r="H517" i="1"/>
  <c r="W513" i="1"/>
  <c r="V513" i="1"/>
  <c r="I516" i="1"/>
  <c r="L516" i="1"/>
  <c r="J515" i="1"/>
  <c r="Q515" i="1"/>
  <c r="O515" i="1"/>
  <c r="M515" i="1"/>
  <c r="N515" i="1" s="1"/>
  <c r="P516" i="1" l="1"/>
  <c r="S516" i="1"/>
  <c r="H518" i="1"/>
  <c r="G519" i="1"/>
  <c r="J516" i="1"/>
  <c r="O516" i="1"/>
  <c r="M516" i="1"/>
  <c r="N516" i="1" s="1"/>
  <c r="Q516" i="1"/>
  <c r="I517" i="1"/>
  <c r="L517" i="1"/>
  <c r="T515" i="1"/>
  <c r="U515" i="1" s="1"/>
  <c r="K515" i="1"/>
  <c r="W514" i="1"/>
  <c r="V514" i="1"/>
  <c r="P517" i="1" l="1"/>
  <c r="S517" i="1"/>
  <c r="T516" i="1"/>
  <c r="U516" i="1" s="1"/>
  <c r="K516" i="1"/>
  <c r="J517" i="1"/>
  <c r="Q517" i="1"/>
  <c r="O517" i="1"/>
  <c r="M517" i="1"/>
  <c r="N517" i="1" s="1"/>
  <c r="G520" i="1"/>
  <c r="H519" i="1"/>
  <c r="V515" i="1"/>
  <c r="W515" i="1"/>
  <c r="I518" i="1"/>
  <c r="L518" i="1"/>
  <c r="P518" i="1" l="1"/>
  <c r="S518" i="1"/>
  <c r="H520" i="1"/>
  <c r="G521" i="1"/>
  <c r="T517" i="1"/>
  <c r="U517" i="1" s="1"/>
  <c r="K517" i="1"/>
  <c r="J518" i="1"/>
  <c r="M518" i="1"/>
  <c r="N518" i="1" s="1"/>
  <c r="Q518" i="1"/>
  <c r="O518" i="1"/>
  <c r="I519" i="1"/>
  <c r="L519" i="1"/>
  <c r="W516" i="1"/>
  <c r="V516" i="1"/>
  <c r="S519" i="1" l="1"/>
  <c r="P519" i="1"/>
  <c r="T518" i="1"/>
  <c r="U518" i="1" s="1"/>
  <c r="K518" i="1"/>
  <c r="V517" i="1"/>
  <c r="W517" i="1"/>
  <c r="J519" i="1"/>
  <c r="Q519" i="1"/>
  <c r="M519" i="1"/>
  <c r="N519" i="1" s="1"/>
  <c r="O519" i="1"/>
  <c r="H521" i="1"/>
  <c r="G522" i="1"/>
  <c r="I520" i="1"/>
  <c r="L520" i="1"/>
  <c r="S520" i="1" l="1"/>
  <c r="P520" i="1"/>
  <c r="T519" i="1"/>
  <c r="U519" i="1" s="1"/>
  <c r="K519" i="1"/>
  <c r="J520" i="1"/>
  <c r="Q520" i="1"/>
  <c r="O520" i="1"/>
  <c r="M520" i="1"/>
  <c r="N520" i="1" s="1"/>
  <c r="G523" i="1"/>
  <c r="H522" i="1"/>
  <c r="I521" i="1"/>
  <c r="L521" i="1"/>
  <c r="V518" i="1"/>
  <c r="W518" i="1"/>
  <c r="P521" i="1" l="1"/>
  <c r="S521" i="1"/>
  <c r="T520" i="1"/>
  <c r="U520" i="1" s="1"/>
  <c r="K520" i="1"/>
  <c r="H523" i="1"/>
  <c r="G524" i="1"/>
  <c r="J521" i="1"/>
  <c r="O521" i="1"/>
  <c r="Q521" i="1"/>
  <c r="M521" i="1"/>
  <c r="N521" i="1" s="1"/>
  <c r="I522" i="1"/>
  <c r="L522" i="1"/>
  <c r="V519" i="1"/>
  <c r="W519" i="1"/>
  <c r="P522" i="1" l="1"/>
  <c r="S522" i="1"/>
  <c r="G525" i="1"/>
  <c r="H524" i="1"/>
  <c r="I523" i="1"/>
  <c r="L523" i="1"/>
  <c r="J522" i="1"/>
  <c r="Q522" i="1"/>
  <c r="M522" i="1"/>
  <c r="N522" i="1" s="1"/>
  <c r="O522" i="1"/>
  <c r="T521" i="1"/>
  <c r="U521" i="1" s="1"/>
  <c r="K521" i="1"/>
  <c r="W520" i="1"/>
  <c r="V520" i="1"/>
  <c r="P523" i="1" l="1"/>
  <c r="S523" i="1"/>
  <c r="T522" i="1"/>
  <c r="U522" i="1" s="1"/>
  <c r="K522" i="1"/>
  <c r="J523" i="1"/>
  <c r="O523" i="1"/>
  <c r="M523" i="1"/>
  <c r="N523" i="1" s="1"/>
  <c r="Q523" i="1"/>
  <c r="I524" i="1"/>
  <c r="L524" i="1"/>
  <c r="W521" i="1"/>
  <c r="V521" i="1"/>
  <c r="G526" i="1"/>
  <c r="H525" i="1"/>
  <c r="P524" i="1" l="1"/>
  <c r="S524" i="1"/>
  <c r="I525" i="1"/>
  <c r="L525" i="1"/>
  <c r="J524" i="1"/>
  <c r="Q524" i="1"/>
  <c r="M524" i="1"/>
  <c r="N524" i="1" s="1"/>
  <c r="O524" i="1"/>
  <c r="H526" i="1"/>
  <c r="G527" i="1"/>
  <c r="T523" i="1"/>
  <c r="U523" i="1" s="1"/>
  <c r="K523" i="1"/>
  <c r="W522" i="1"/>
  <c r="V522" i="1"/>
  <c r="P525" i="1" l="1"/>
  <c r="S525" i="1"/>
  <c r="I526" i="1"/>
  <c r="L526" i="1"/>
  <c r="T524" i="1"/>
  <c r="U524" i="1" s="1"/>
  <c r="K524" i="1"/>
  <c r="W523" i="1"/>
  <c r="V523" i="1"/>
  <c r="H527" i="1"/>
  <c r="G528" i="1"/>
  <c r="J525" i="1"/>
  <c r="Q525" i="1"/>
  <c r="O525" i="1"/>
  <c r="M525" i="1"/>
  <c r="N525" i="1" s="1"/>
  <c r="P526" i="1" l="1"/>
  <c r="S526" i="1"/>
  <c r="I527" i="1"/>
  <c r="L527" i="1"/>
  <c r="G529" i="1"/>
  <c r="H528" i="1"/>
  <c r="V524" i="1"/>
  <c r="W524" i="1"/>
  <c r="T525" i="1"/>
  <c r="U525" i="1" s="1"/>
  <c r="K525" i="1"/>
  <c r="J526" i="1"/>
  <c r="O526" i="1"/>
  <c r="Q526" i="1"/>
  <c r="M526" i="1"/>
  <c r="N526" i="1" s="1"/>
  <c r="S527" i="1" l="1"/>
  <c r="P527" i="1"/>
  <c r="V525" i="1"/>
  <c r="W525" i="1"/>
  <c r="I528" i="1"/>
  <c r="L528" i="1"/>
  <c r="H529" i="1"/>
  <c r="G530" i="1"/>
  <c r="T526" i="1"/>
  <c r="U526" i="1" s="1"/>
  <c r="K526" i="1"/>
  <c r="J527" i="1"/>
  <c r="M527" i="1"/>
  <c r="N527" i="1" s="1"/>
  <c r="Q527" i="1"/>
  <c r="O527" i="1"/>
  <c r="P528" i="1" l="1"/>
  <c r="S528" i="1"/>
  <c r="H530" i="1"/>
  <c r="G531" i="1"/>
  <c r="I529" i="1"/>
  <c r="L529" i="1"/>
  <c r="J528" i="1"/>
  <c r="M528" i="1"/>
  <c r="N528" i="1" s="1"/>
  <c r="Q528" i="1"/>
  <c r="O528" i="1"/>
  <c r="W526" i="1"/>
  <c r="V526" i="1"/>
  <c r="T527" i="1"/>
  <c r="U527" i="1" s="1"/>
  <c r="K527" i="1"/>
  <c r="P529" i="1" l="1"/>
  <c r="S529" i="1"/>
  <c r="W527" i="1"/>
  <c r="V527" i="1"/>
  <c r="G532" i="1"/>
  <c r="H531" i="1"/>
  <c r="T528" i="1"/>
  <c r="U528" i="1" s="1"/>
  <c r="K528" i="1"/>
  <c r="J529" i="1"/>
  <c r="M529" i="1"/>
  <c r="N529" i="1" s="1"/>
  <c r="O529" i="1"/>
  <c r="Q529" i="1"/>
  <c r="I530" i="1"/>
  <c r="L530" i="1"/>
  <c r="P530" i="1" l="1"/>
  <c r="S530" i="1"/>
  <c r="J530" i="1"/>
  <c r="Q530" i="1"/>
  <c r="O530" i="1"/>
  <c r="M530" i="1"/>
  <c r="N530" i="1" s="1"/>
  <c r="I531" i="1"/>
  <c r="L531" i="1"/>
  <c r="T529" i="1"/>
  <c r="U529" i="1" s="1"/>
  <c r="K529" i="1"/>
  <c r="H532" i="1"/>
  <c r="G533" i="1"/>
  <c r="W528" i="1"/>
  <c r="V528" i="1"/>
  <c r="S531" i="1" l="1"/>
  <c r="P531" i="1"/>
  <c r="W529" i="1"/>
  <c r="V529" i="1"/>
  <c r="J531" i="1"/>
  <c r="M531" i="1"/>
  <c r="N531" i="1" s="1"/>
  <c r="Q531" i="1"/>
  <c r="O531" i="1"/>
  <c r="G534" i="1"/>
  <c r="H533" i="1"/>
  <c r="I532" i="1"/>
  <c r="L532" i="1"/>
  <c r="T530" i="1"/>
  <c r="U530" i="1" s="1"/>
  <c r="K530" i="1"/>
  <c r="S532" i="1" l="1"/>
  <c r="P532" i="1"/>
  <c r="G535" i="1"/>
  <c r="H534" i="1"/>
  <c r="W530" i="1"/>
  <c r="V530" i="1"/>
  <c r="T531" i="1"/>
  <c r="U531" i="1" s="1"/>
  <c r="K531" i="1"/>
  <c r="J532" i="1"/>
  <c r="O532" i="1"/>
  <c r="M532" i="1"/>
  <c r="N532" i="1" s="1"/>
  <c r="Q532" i="1"/>
  <c r="I533" i="1"/>
  <c r="L533" i="1"/>
  <c r="S533" i="1" l="1"/>
  <c r="P533" i="1"/>
  <c r="T532" i="1"/>
  <c r="U532" i="1" s="1"/>
  <c r="K532" i="1"/>
  <c r="J533" i="1"/>
  <c r="Q533" i="1"/>
  <c r="M533" i="1"/>
  <c r="N533" i="1" s="1"/>
  <c r="O533" i="1"/>
  <c r="I534" i="1"/>
  <c r="L534" i="1"/>
  <c r="V531" i="1"/>
  <c r="W531" i="1"/>
  <c r="H535" i="1"/>
  <c r="G536" i="1"/>
  <c r="P534" i="1" l="1"/>
  <c r="S534" i="1"/>
  <c r="G537" i="1"/>
  <c r="H536" i="1"/>
  <c r="I535" i="1"/>
  <c r="L535" i="1"/>
  <c r="T533" i="1"/>
  <c r="U533" i="1" s="1"/>
  <c r="K533" i="1"/>
  <c r="J534" i="1"/>
  <c r="M534" i="1"/>
  <c r="N534" i="1" s="1"/>
  <c r="Q534" i="1"/>
  <c r="O534" i="1"/>
  <c r="W532" i="1"/>
  <c r="V532" i="1"/>
  <c r="P535" i="1" l="1"/>
  <c r="S535" i="1"/>
  <c r="J535" i="1"/>
  <c r="Q535" i="1"/>
  <c r="M535" i="1"/>
  <c r="N535" i="1" s="1"/>
  <c r="O535" i="1"/>
  <c r="W533" i="1"/>
  <c r="V533" i="1"/>
  <c r="I536" i="1"/>
  <c r="L536" i="1"/>
  <c r="T534" i="1"/>
  <c r="U534" i="1" s="1"/>
  <c r="K534" i="1"/>
  <c r="H537" i="1"/>
  <c r="G538" i="1"/>
  <c r="P536" i="1" l="1"/>
  <c r="S536" i="1"/>
  <c r="I537" i="1"/>
  <c r="L537" i="1"/>
  <c r="J536" i="1"/>
  <c r="Q536" i="1"/>
  <c r="O536" i="1"/>
  <c r="M536" i="1"/>
  <c r="N536" i="1" s="1"/>
  <c r="H538" i="1"/>
  <c r="G539" i="1"/>
  <c r="W534" i="1"/>
  <c r="V534" i="1"/>
  <c r="T535" i="1"/>
  <c r="U535" i="1" s="1"/>
  <c r="K535" i="1"/>
  <c r="P537" i="1" l="1"/>
  <c r="S537" i="1"/>
  <c r="I538" i="1"/>
  <c r="L538" i="1"/>
  <c r="T536" i="1"/>
  <c r="U536" i="1" s="1"/>
  <c r="K536" i="1"/>
  <c r="V535" i="1"/>
  <c r="W535" i="1"/>
  <c r="G540" i="1"/>
  <c r="H539" i="1"/>
  <c r="J537" i="1"/>
  <c r="M537" i="1"/>
  <c r="N537" i="1" s="1"/>
  <c r="O537" i="1"/>
  <c r="Q537" i="1"/>
  <c r="P538" i="1" l="1"/>
  <c r="S538" i="1"/>
  <c r="H540" i="1"/>
  <c r="G541" i="1"/>
  <c r="I539" i="1"/>
  <c r="L539" i="1"/>
  <c r="V536" i="1"/>
  <c r="W536" i="1"/>
  <c r="T537" i="1"/>
  <c r="U537" i="1" s="1"/>
  <c r="K537" i="1"/>
  <c r="J538" i="1"/>
  <c r="Q538" i="1"/>
  <c r="M538" i="1"/>
  <c r="N538" i="1" s="1"/>
  <c r="O538" i="1"/>
  <c r="P539" i="1" l="1"/>
  <c r="S539" i="1"/>
  <c r="W537" i="1"/>
  <c r="V537" i="1"/>
  <c r="G542" i="1"/>
  <c r="H541" i="1"/>
  <c r="J539" i="1"/>
  <c r="M539" i="1"/>
  <c r="N539" i="1" s="1"/>
  <c r="O539" i="1"/>
  <c r="Q539" i="1"/>
  <c r="T538" i="1"/>
  <c r="U538" i="1" s="1"/>
  <c r="K538" i="1"/>
  <c r="I540" i="1"/>
  <c r="L540" i="1"/>
  <c r="P540" i="1" l="1"/>
  <c r="S540" i="1"/>
  <c r="G543" i="1"/>
  <c r="H542" i="1"/>
  <c r="T539" i="1"/>
  <c r="U539" i="1" s="1"/>
  <c r="K539" i="1"/>
  <c r="J540" i="1"/>
  <c r="O540" i="1"/>
  <c r="Q540" i="1"/>
  <c r="M540" i="1"/>
  <c r="N540" i="1" s="1"/>
  <c r="I541" i="1"/>
  <c r="L541" i="1"/>
  <c r="W538" i="1"/>
  <c r="V538" i="1"/>
  <c r="S541" i="1" l="1"/>
  <c r="P541" i="1"/>
  <c r="T540" i="1"/>
  <c r="U540" i="1" s="1"/>
  <c r="K540" i="1"/>
  <c r="J541" i="1"/>
  <c r="Q541" i="1"/>
  <c r="O541" i="1"/>
  <c r="M541" i="1"/>
  <c r="N541" i="1" s="1"/>
  <c r="I542" i="1"/>
  <c r="L542" i="1"/>
  <c r="V539" i="1"/>
  <c r="W539" i="1"/>
  <c r="H543" i="1"/>
  <c r="G544" i="1"/>
  <c r="S542" i="1" l="1"/>
  <c r="P542" i="1"/>
  <c r="I543" i="1"/>
  <c r="L543" i="1"/>
  <c r="G545" i="1"/>
  <c r="H544" i="1"/>
  <c r="T541" i="1"/>
  <c r="U541" i="1" s="1"/>
  <c r="K541" i="1"/>
  <c r="J542" i="1"/>
  <c r="M542" i="1"/>
  <c r="N542" i="1" s="1"/>
  <c r="O542" i="1"/>
  <c r="Q542" i="1"/>
  <c r="W540" i="1"/>
  <c r="V540" i="1"/>
  <c r="P543" i="1" l="1"/>
  <c r="S543" i="1"/>
  <c r="H545" i="1"/>
  <c r="G546" i="1"/>
  <c r="T542" i="1"/>
  <c r="U542" i="1" s="1"/>
  <c r="K542" i="1"/>
  <c r="V541" i="1"/>
  <c r="W541" i="1"/>
  <c r="I544" i="1"/>
  <c r="L544" i="1"/>
  <c r="J543" i="1"/>
  <c r="Q543" i="1"/>
  <c r="O543" i="1"/>
  <c r="M543" i="1"/>
  <c r="N543" i="1" s="1"/>
  <c r="P544" i="1" l="1"/>
  <c r="S544" i="1"/>
  <c r="J544" i="1"/>
  <c r="M544" i="1"/>
  <c r="N544" i="1" s="1"/>
  <c r="Q544" i="1"/>
  <c r="O544" i="1"/>
  <c r="V542" i="1"/>
  <c r="W542" i="1"/>
  <c r="H546" i="1"/>
  <c r="G547" i="1"/>
  <c r="T543" i="1"/>
  <c r="U543" i="1" s="1"/>
  <c r="K543" i="1"/>
  <c r="I545" i="1"/>
  <c r="L545" i="1"/>
  <c r="P545" i="1" l="1"/>
  <c r="S545" i="1"/>
  <c r="I546" i="1"/>
  <c r="L546" i="1"/>
  <c r="J545" i="1"/>
  <c r="O545" i="1"/>
  <c r="M545" i="1"/>
  <c r="N545" i="1" s="1"/>
  <c r="Q545" i="1"/>
  <c r="W543" i="1"/>
  <c r="V543" i="1"/>
  <c r="G548" i="1"/>
  <c r="H547" i="1"/>
  <c r="T544" i="1"/>
  <c r="U544" i="1" s="1"/>
  <c r="K544" i="1"/>
  <c r="P546" i="1" l="1"/>
  <c r="S546" i="1"/>
  <c r="I547" i="1"/>
  <c r="L547" i="1"/>
  <c r="V544" i="1"/>
  <c r="W544" i="1"/>
  <c r="T545" i="1"/>
  <c r="U545" i="1" s="1"/>
  <c r="K545" i="1"/>
  <c r="H548" i="1"/>
  <c r="G549" i="1"/>
  <c r="J546" i="1"/>
  <c r="Q546" i="1"/>
  <c r="M546" i="1"/>
  <c r="N546" i="1" s="1"/>
  <c r="O546" i="1"/>
  <c r="P547" i="1" l="1"/>
  <c r="S547" i="1"/>
  <c r="W545" i="1"/>
  <c r="V545" i="1"/>
  <c r="I548" i="1"/>
  <c r="L548" i="1"/>
  <c r="G550" i="1"/>
  <c r="H549" i="1"/>
  <c r="T546" i="1"/>
  <c r="U546" i="1" s="1"/>
  <c r="K546" i="1"/>
  <c r="J547" i="1"/>
  <c r="Q547" i="1"/>
  <c r="O547" i="1"/>
  <c r="M547" i="1"/>
  <c r="N547" i="1" s="1"/>
  <c r="S548" i="1" l="1"/>
  <c r="P548" i="1"/>
  <c r="W546" i="1"/>
  <c r="V546" i="1"/>
  <c r="I549" i="1"/>
  <c r="L549" i="1"/>
  <c r="G551" i="1"/>
  <c r="H550" i="1"/>
  <c r="J548" i="1"/>
  <c r="M548" i="1"/>
  <c r="N548" i="1" s="1"/>
  <c r="O548" i="1"/>
  <c r="Q548" i="1"/>
  <c r="T547" i="1"/>
  <c r="U547" i="1" s="1"/>
  <c r="K547" i="1"/>
  <c r="P549" i="1" l="1"/>
  <c r="S549" i="1"/>
  <c r="T548" i="1"/>
  <c r="U548" i="1" s="1"/>
  <c r="K548" i="1"/>
  <c r="I550" i="1"/>
  <c r="L550" i="1"/>
  <c r="H551" i="1"/>
  <c r="G552" i="1"/>
  <c r="J549" i="1"/>
  <c r="Q549" i="1"/>
  <c r="O549" i="1"/>
  <c r="M549" i="1"/>
  <c r="N549" i="1" s="1"/>
  <c r="V547" i="1"/>
  <c r="W547" i="1"/>
  <c r="S550" i="1" l="1"/>
  <c r="P550" i="1"/>
  <c r="G553" i="1"/>
  <c r="H552" i="1"/>
  <c r="I551" i="1"/>
  <c r="L551" i="1"/>
  <c r="T549" i="1"/>
  <c r="U549" i="1" s="1"/>
  <c r="K549" i="1"/>
  <c r="J550" i="1"/>
  <c r="M550" i="1"/>
  <c r="N550" i="1" s="1"/>
  <c r="Q550" i="1"/>
  <c r="O550" i="1"/>
  <c r="W548" i="1"/>
  <c r="V548" i="1"/>
  <c r="P551" i="1" l="1"/>
  <c r="S551" i="1"/>
  <c r="T550" i="1"/>
  <c r="U550" i="1" s="1"/>
  <c r="K550" i="1"/>
  <c r="J551" i="1"/>
  <c r="M551" i="1"/>
  <c r="N551" i="1" s="1"/>
  <c r="O551" i="1"/>
  <c r="Q551" i="1"/>
  <c r="I552" i="1"/>
  <c r="L552" i="1"/>
  <c r="W549" i="1"/>
  <c r="V549" i="1"/>
  <c r="H553" i="1"/>
  <c r="G554" i="1"/>
  <c r="P552" i="1" l="1"/>
  <c r="S552" i="1"/>
  <c r="J552" i="1"/>
  <c r="Q552" i="1"/>
  <c r="M552" i="1"/>
  <c r="N552" i="1" s="1"/>
  <c r="O552" i="1"/>
  <c r="T551" i="1"/>
  <c r="U551" i="1" s="1"/>
  <c r="K551" i="1"/>
  <c r="H554" i="1"/>
  <c r="G555" i="1"/>
  <c r="I553" i="1"/>
  <c r="L553" i="1"/>
  <c r="W550" i="1"/>
  <c r="V550" i="1"/>
  <c r="P553" i="1" l="1"/>
  <c r="S553" i="1"/>
  <c r="W551" i="1"/>
  <c r="V551" i="1"/>
  <c r="I554" i="1"/>
  <c r="L554" i="1"/>
  <c r="J553" i="1"/>
  <c r="O553" i="1"/>
  <c r="Q553" i="1"/>
  <c r="M553" i="1"/>
  <c r="N553" i="1" s="1"/>
  <c r="G556" i="1"/>
  <c r="H555" i="1"/>
  <c r="T552" i="1"/>
  <c r="U552" i="1" s="1"/>
  <c r="K552" i="1"/>
  <c r="P554" i="1" l="1"/>
  <c r="S554" i="1"/>
  <c r="W552" i="1"/>
  <c r="V552" i="1"/>
  <c r="I555" i="1"/>
  <c r="L555" i="1"/>
  <c r="J554" i="1"/>
  <c r="Q554" i="1"/>
  <c r="M554" i="1"/>
  <c r="N554" i="1" s="1"/>
  <c r="O554" i="1"/>
  <c r="T553" i="1"/>
  <c r="U553" i="1" s="1"/>
  <c r="K553" i="1"/>
  <c r="H556" i="1"/>
  <c r="G557" i="1"/>
  <c r="P555" i="1" l="1"/>
  <c r="S555" i="1"/>
  <c r="G558" i="1"/>
  <c r="H557" i="1"/>
  <c r="T554" i="1"/>
  <c r="U554" i="1" s="1"/>
  <c r="K554" i="1"/>
  <c r="I556" i="1"/>
  <c r="L556" i="1"/>
  <c r="J555" i="1"/>
  <c r="O555" i="1"/>
  <c r="M555" i="1"/>
  <c r="N555" i="1" s="1"/>
  <c r="Q555" i="1"/>
  <c r="W553" i="1"/>
  <c r="V553" i="1"/>
  <c r="P556" i="1" l="1"/>
  <c r="S556" i="1"/>
  <c r="J556" i="1"/>
  <c r="Q556" i="1"/>
  <c r="M556" i="1"/>
  <c r="N556" i="1" s="1"/>
  <c r="O556" i="1"/>
  <c r="W554" i="1"/>
  <c r="V554" i="1"/>
  <c r="I557" i="1"/>
  <c r="L557" i="1"/>
  <c r="T555" i="1"/>
  <c r="U555" i="1" s="1"/>
  <c r="K555" i="1"/>
  <c r="G559" i="1"/>
  <c r="H558" i="1"/>
  <c r="P557" i="1" l="1"/>
  <c r="S557" i="1"/>
  <c r="H559" i="1"/>
  <c r="G560" i="1"/>
  <c r="J557" i="1"/>
  <c r="M557" i="1"/>
  <c r="N557" i="1" s="1"/>
  <c r="Q557" i="1"/>
  <c r="O557" i="1"/>
  <c r="I558" i="1"/>
  <c r="L558" i="1"/>
  <c r="V555" i="1"/>
  <c r="W555" i="1"/>
  <c r="T556" i="1"/>
  <c r="U556" i="1" s="1"/>
  <c r="K556" i="1"/>
  <c r="P558" i="1" l="1"/>
  <c r="S558" i="1"/>
  <c r="J558" i="1"/>
  <c r="M558" i="1"/>
  <c r="N558" i="1" s="1"/>
  <c r="Q558" i="1"/>
  <c r="O558" i="1"/>
  <c r="G561" i="1"/>
  <c r="H560" i="1"/>
  <c r="W556" i="1"/>
  <c r="V556" i="1"/>
  <c r="T557" i="1"/>
  <c r="U557" i="1" s="1"/>
  <c r="K557" i="1"/>
  <c r="I559" i="1"/>
  <c r="L559" i="1"/>
  <c r="P559" i="1" l="1"/>
  <c r="S559" i="1"/>
  <c r="H561" i="1"/>
  <c r="G562" i="1"/>
  <c r="I560" i="1"/>
  <c r="L560" i="1"/>
  <c r="J559" i="1"/>
  <c r="M559" i="1"/>
  <c r="N559" i="1" s="1"/>
  <c r="Q559" i="1"/>
  <c r="O559" i="1"/>
  <c r="W557" i="1"/>
  <c r="V557" i="1"/>
  <c r="T558" i="1"/>
  <c r="U558" i="1" s="1"/>
  <c r="K558" i="1"/>
  <c r="P560" i="1" l="1"/>
  <c r="S560" i="1"/>
  <c r="W558" i="1"/>
  <c r="V558" i="1"/>
  <c r="J560" i="1"/>
  <c r="Q560" i="1"/>
  <c r="O560" i="1"/>
  <c r="M560" i="1"/>
  <c r="N560" i="1" s="1"/>
  <c r="H562" i="1"/>
  <c r="G563" i="1"/>
  <c r="T559" i="1"/>
  <c r="U559" i="1" s="1"/>
  <c r="K559" i="1"/>
  <c r="I561" i="1"/>
  <c r="L561" i="1"/>
  <c r="P561" i="1" l="1"/>
  <c r="S561" i="1"/>
  <c r="I562" i="1"/>
  <c r="L562" i="1"/>
  <c r="J561" i="1"/>
  <c r="Q561" i="1"/>
  <c r="O561" i="1"/>
  <c r="M561" i="1"/>
  <c r="N561" i="1" s="1"/>
  <c r="T560" i="1"/>
  <c r="U560" i="1" s="1"/>
  <c r="K560" i="1"/>
  <c r="W559" i="1"/>
  <c r="V559" i="1"/>
  <c r="G564" i="1"/>
  <c r="H563" i="1"/>
  <c r="P562" i="1" l="1"/>
  <c r="S562" i="1"/>
  <c r="V560" i="1"/>
  <c r="W560" i="1"/>
  <c r="I563" i="1"/>
  <c r="L563" i="1"/>
  <c r="H564" i="1"/>
  <c r="G565" i="1"/>
  <c r="T561" i="1"/>
  <c r="U561" i="1" s="1"/>
  <c r="K561" i="1"/>
  <c r="J562" i="1"/>
  <c r="Q562" i="1"/>
  <c r="M562" i="1"/>
  <c r="N562" i="1" s="1"/>
  <c r="O562" i="1"/>
  <c r="P563" i="1" l="1"/>
  <c r="S563" i="1"/>
  <c r="V561" i="1"/>
  <c r="W561" i="1"/>
  <c r="G566" i="1"/>
  <c r="H565" i="1"/>
  <c r="J563" i="1"/>
  <c r="M563" i="1"/>
  <c r="N563" i="1" s="1"/>
  <c r="O563" i="1"/>
  <c r="Q563" i="1"/>
  <c r="I564" i="1"/>
  <c r="L564" i="1"/>
  <c r="T562" i="1"/>
  <c r="U562" i="1" s="1"/>
  <c r="K562" i="1"/>
  <c r="S564" i="1" l="1"/>
  <c r="P564" i="1"/>
  <c r="I565" i="1"/>
  <c r="L565" i="1"/>
  <c r="G567" i="1"/>
  <c r="H566" i="1"/>
  <c r="W562" i="1"/>
  <c r="V562" i="1"/>
  <c r="T563" i="1"/>
  <c r="U563" i="1" s="1"/>
  <c r="K563" i="1"/>
  <c r="J564" i="1"/>
  <c r="Q564" i="1"/>
  <c r="M564" i="1"/>
  <c r="N564" i="1" s="1"/>
  <c r="O564" i="1"/>
  <c r="S565" i="1" l="1"/>
  <c r="P565" i="1"/>
  <c r="V563" i="1"/>
  <c r="W563" i="1"/>
  <c r="I566" i="1"/>
  <c r="L566" i="1"/>
  <c r="H567" i="1"/>
  <c r="G568" i="1"/>
  <c r="T564" i="1"/>
  <c r="U564" i="1" s="1"/>
  <c r="K564" i="1"/>
  <c r="J565" i="1"/>
  <c r="Q565" i="1"/>
  <c r="M565" i="1"/>
  <c r="N565" i="1" s="1"/>
  <c r="O565" i="1"/>
  <c r="P566" i="1" l="1"/>
  <c r="S566" i="1"/>
  <c r="W564" i="1"/>
  <c r="V564" i="1"/>
  <c r="G569" i="1"/>
  <c r="H568" i="1"/>
  <c r="J566" i="1"/>
  <c r="O566" i="1"/>
  <c r="Q566" i="1"/>
  <c r="M566" i="1"/>
  <c r="N566" i="1" s="1"/>
  <c r="I567" i="1"/>
  <c r="L567" i="1"/>
  <c r="T565" i="1"/>
  <c r="U565" i="1" s="1"/>
  <c r="K565" i="1"/>
  <c r="P567" i="1" l="1"/>
  <c r="S567" i="1"/>
  <c r="H569" i="1"/>
  <c r="G570" i="1"/>
  <c r="V565" i="1"/>
  <c r="W565" i="1"/>
  <c r="J567" i="1"/>
  <c r="Q567" i="1"/>
  <c r="M567" i="1"/>
  <c r="N567" i="1" s="1"/>
  <c r="O567" i="1"/>
  <c r="T566" i="1"/>
  <c r="U566" i="1" s="1"/>
  <c r="K566" i="1"/>
  <c r="I568" i="1"/>
  <c r="L568" i="1"/>
  <c r="P568" i="1" l="1"/>
  <c r="S568" i="1"/>
  <c r="J568" i="1"/>
  <c r="M568" i="1"/>
  <c r="N568" i="1" s="1"/>
  <c r="Q568" i="1"/>
  <c r="O568" i="1"/>
  <c r="T567" i="1"/>
  <c r="U567" i="1" s="1"/>
  <c r="K567" i="1"/>
  <c r="V566" i="1"/>
  <c r="W566" i="1"/>
  <c r="H570" i="1"/>
  <c r="G571" i="1"/>
  <c r="I569" i="1"/>
  <c r="L569" i="1"/>
  <c r="P569" i="1" l="1"/>
  <c r="S569" i="1"/>
  <c r="J569" i="1"/>
  <c r="M569" i="1"/>
  <c r="N569" i="1" s="1"/>
  <c r="Q569" i="1"/>
  <c r="O569" i="1"/>
  <c r="V567" i="1"/>
  <c r="W567" i="1"/>
  <c r="G572" i="1"/>
  <c r="H571" i="1"/>
  <c r="I570" i="1"/>
  <c r="L570" i="1"/>
  <c r="T568" i="1"/>
  <c r="U568" i="1" s="1"/>
  <c r="K568" i="1"/>
  <c r="P570" i="1" l="1"/>
  <c r="S570" i="1"/>
  <c r="H572" i="1"/>
  <c r="G573" i="1"/>
  <c r="W568" i="1"/>
  <c r="V568" i="1"/>
  <c r="J570" i="1"/>
  <c r="Q570" i="1"/>
  <c r="O570" i="1"/>
  <c r="M570" i="1"/>
  <c r="N570" i="1" s="1"/>
  <c r="I571" i="1"/>
  <c r="L571" i="1"/>
  <c r="T569" i="1"/>
  <c r="U569" i="1" s="1"/>
  <c r="K569" i="1"/>
  <c r="P571" i="1" l="1"/>
  <c r="S571" i="1"/>
  <c r="T570" i="1"/>
  <c r="U570" i="1" s="1"/>
  <c r="K570" i="1"/>
  <c r="W569" i="1"/>
  <c r="V569" i="1"/>
  <c r="J571" i="1"/>
  <c r="Q571" i="1"/>
  <c r="O571" i="1"/>
  <c r="M571" i="1"/>
  <c r="N571" i="1" s="1"/>
  <c r="G574" i="1"/>
  <c r="H573" i="1"/>
  <c r="I572" i="1"/>
  <c r="L572" i="1"/>
  <c r="S572" i="1" l="1"/>
  <c r="P572" i="1"/>
  <c r="T571" i="1"/>
  <c r="U571" i="1" s="1"/>
  <c r="K571" i="1"/>
  <c r="J572" i="1"/>
  <c r="O572" i="1"/>
  <c r="Q572" i="1"/>
  <c r="M572" i="1"/>
  <c r="N572" i="1" s="1"/>
  <c r="I573" i="1"/>
  <c r="L573" i="1"/>
  <c r="G575" i="1"/>
  <c r="H574" i="1"/>
  <c r="W570" i="1"/>
  <c r="V570" i="1"/>
  <c r="P573" i="1" l="1"/>
  <c r="S573" i="1"/>
  <c r="I574" i="1"/>
  <c r="L574" i="1"/>
  <c r="T572" i="1"/>
  <c r="U572" i="1" s="1"/>
  <c r="K572" i="1"/>
  <c r="H575" i="1"/>
  <c r="G576" i="1"/>
  <c r="J573" i="1"/>
  <c r="Q573" i="1"/>
  <c r="M573" i="1"/>
  <c r="N573" i="1" s="1"/>
  <c r="O573" i="1"/>
  <c r="V571" i="1"/>
  <c r="W571" i="1"/>
  <c r="P574" i="1" l="1"/>
  <c r="S574" i="1"/>
  <c r="I575" i="1"/>
  <c r="L575" i="1"/>
  <c r="G577" i="1"/>
  <c r="H576" i="1"/>
  <c r="V572" i="1"/>
  <c r="W572" i="1"/>
  <c r="T573" i="1"/>
  <c r="U573" i="1" s="1"/>
  <c r="K573" i="1"/>
  <c r="J574" i="1"/>
  <c r="M574" i="1"/>
  <c r="N574" i="1" s="1"/>
  <c r="Q574" i="1"/>
  <c r="O574" i="1"/>
  <c r="P575" i="1" l="1"/>
  <c r="S575" i="1"/>
  <c r="W573" i="1"/>
  <c r="V573" i="1"/>
  <c r="I576" i="1"/>
  <c r="L576" i="1"/>
  <c r="H577" i="1"/>
  <c r="G578" i="1"/>
  <c r="T574" i="1"/>
  <c r="U574" i="1" s="1"/>
  <c r="K574" i="1"/>
  <c r="J575" i="1"/>
  <c r="Q575" i="1"/>
  <c r="M575" i="1"/>
  <c r="N575" i="1" s="1"/>
  <c r="O575" i="1"/>
  <c r="P576" i="1" l="1"/>
  <c r="S576" i="1"/>
  <c r="W574" i="1"/>
  <c r="V574" i="1"/>
  <c r="I577" i="1"/>
  <c r="L577" i="1"/>
  <c r="H578" i="1"/>
  <c r="G579" i="1"/>
  <c r="J576" i="1"/>
  <c r="Q576" i="1"/>
  <c r="O576" i="1"/>
  <c r="M576" i="1"/>
  <c r="N576" i="1" s="1"/>
  <c r="T575" i="1"/>
  <c r="U575" i="1" s="1"/>
  <c r="K575" i="1"/>
  <c r="P577" i="1" l="1"/>
  <c r="S577" i="1"/>
  <c r="I578" i="1"/>
  <c r="L578" i="1"/>
  <c r="T576" i="1"/>
  <c r="U576" i="1" s="1"/>
  <c r="K576" i="1"/>
  <c r="G580" i="1"/>
  <c r="H579" i="1"/>
  <c r="W575" i="1"/>
  <c r="V575" i="1"/>
  <c r="J577" i="1"/>
  <c r="O577" i="1"/>
  <c r="Q577" i="1"/>
  <c r="M577" i="1"/>
  <c r="N577" i="1" s="1"/>
  <c r="P578" i="1" l="1"/>
  <c r="S578" i="1"/>
  <c r="V576" i="1"/>
  <c r="W576" i="1"/>
  <c r="I579" i="1"/>
  <c r="L579" i="1"/>
  <c r="H580" i="1"/>
  <c r="G581" i="1"/>
  <c r="T577" i="1"/>
  <c r="U577" i="1" s="1"/>
  <c r="K577" i="1"/>
  <c r="J578" i="1"/>
  <c r="O578" i="1"/>
  <c r="Q578" i="1"/>
  <c r="M578" i="1"/>
  <c r="N578" i="1" s="1"/>
  <c r="P579" i="1" l="1"/>
  <c r="S579" i="1"/>
  <c r="V577" i="1"/>
  <c r="W577" i="1"/>
  <c r="G582" i="1"/>
  <c r="H581" i="1"/>
  <c r="J579" i="1"/>
  <c r="Q579" i="1"/>
  <c r="M579" i="1"/>
  <c r="N579" i="1" s="1"/>
  <c r="O579" i="1"/>
  <c r="I580" i="1"/>
  <c r="L580" i="1"/>
  <c r="T578" i="1"/>
  <c r="U578" i="1" s="1"/>
  <c r="K578" i="1"/>
  <c r="S580" i="1" l="1"/>
  <c r="P580" i="1"/>
  <c r="G583" i="1"/>
  <c r="H582" i="1"/>
  <c r="T579" i="1"/>
  <c r="U579" i="1" s="1"/>
  <c r="K579" i="1"/>
  <c r="W578" i="1"/>
  <c r="V578" i="1"/>
  <c r="I581" i="1"/>
  <c r="L581" i="1"/>
  <c r="J580" i="1"/>
  <c r="O580" i="1"/>
  <c r="Q580" i="1"/>
  <c r="M580" i="1"/>
  <c r="N580" i="1" s="1"/>
  <c r="P581" i="1" l="1"/>
  <c r="S581" i="1"/>
  <c r="J581" i="1"/>
  <c r="Q581" i="1"/>
  <c r="M581" i="1"/>
  <c r="N581" i="1" s="1"/>
  <c r="O581" i="1"/>
  <c r="W579" i="1"/>
  <c r="V579" i="1"/>
  <c r="I582" i="1"/>
  <c r="L582" i="1"/>
  <c r="T580" i="1"/>
  <c r="U580" i="1" s="1"/>
  <c r="K580" i="1"/>
  <c r="H583" i="1"/>
  <c r="G584" i="1"/>
  <c r="S582" i="1" l="1"/>
  <c r="P582" i="1"/>
  <c r="G585" i="1"/>
  <c r="H584" i="1"/>
  <c r="I583" i="1"/>
  <c r="L583" i="1"/>
  <c r="W580" i="1"/>
  <c r="V580" i="1"/>
  <c r="J582" i="1"/>
  <c r="Q582" i="1"/>
  <c r="M582" i="1"/>
  <c r="N582" i="1" s="1"/>
  <c r="O582" i="1"/>
  <c r="T581" i="1"/>
  <c r="U581" i="1" s="1"/>
  <c r="K581" i="1"/>
  <c r="P583" i="1" l="1"/>
  <c r="S583" i="1"/>
  <c r="V581" i="1"/>
  <c r="W581" i="1"/>
  <c r="I584" i="1"/>
  <c r="L584" i="1"/>
  <c r="T582" i="1"/>
  <c r="U582" i="1" s="1"/>
  <c r="K582" i="1"/>
  <c r="J583" i="1"/>
  <c r="M583" i="1"/>
  <c r="N583" i="1" s="1"/>
  <c r="O583" i="1"/>
  <c r="Q583" i="1"/>
  <c r="H585" i="1"/>
  <c r="G586" i="1"/>
  <c r="P584" i="1" l="1"/>
  <c r="S584" i="1"/>
  <c r="T583" i="1"/>
  <c r="U583" i="1" s="1"/>
  <c r="K583" i="1"/>
  <c r="H586" i="1"/>
  <c r="G587" i="1"/>
  <c r="J584" i="1"/>
  <c r="Q584" i="1"/>
  <c r="O584" i="1"/>
  <c r="M584" i="1"/>
  <c r="N584" i="1" s="1"/>
  <c r="W582" i="1"/>
  <c r="V582" i="1"/>
  <c r="I585" i="1"/>
  <c r="L585" i="1"/>
  <c r="P585" i="1" l="1"/>
  <c r="S585" i="1"/>
  <c r="G588" i="1"/>
  <c r="H587" i="1"/>
  <c r="I586" i="1"/>
  <c r="L586" i="1"/>
  <c r="T584" i="1"/>
  <c r="U584" i="1" s="1"/>
  <c r="K584" i="1"/>
  <c r="J585" i="1"/>
  <c r="Q585" i="1"/>
  <c r="M585" i="1"/>
  <c r="N585" i="1" s="1"/>
  <c r="O585" i="1"/>
  <c r="V583" i="1"/>
  <c r="W583" i="1"/>
  <c r="P586" i="1" l="1"/>
  <c r="S586" i="1"/>
  <c r="T585" i="1"/>
  <c r="U585" i="1" s="1"/>
  <c r="K585" i="1"/>
  <c r="J586" i="1"/>
  <c r="O586" i="1"/>
  <c r="M586" i="1"/>
  <c r="N586" i="1" s="1"/>
  <c r="Q586" i="1"/>
  <c r="I587" i="1"/>
  <c r="L587" i="1"/>
  <c r="V584" i="1"/>
  <c r="W584" i="1"/>
  <c r="H588" i="1"/>
  <c r="G589" i="1"/>
  <c r="P587" i="1" l="1"/>
  <c r="S587" i="1"/>
  <c r="J587" i="1"/>
  <c r="Q587" i="1"/>
  <c r="O587" i="1"/>
  <c r="M587" i="1"/>
  <c r="N587" i="1" s="1"/>
  <c r="I588" i="1"/>
  <c r="L588" i="1"/>
  <c r="G590" i="1"/>
  <c r="H589" i="1"/>
  <c r="T586" i="1"/>
  <c r="U586" i="1" s="1"/>
  <c r="K586" i="1"/>
  <c r="W585" i="1"/>
  <c r="V585" i="1"/>
  <c r="P588" i="1" l="1"/>
  <c r="S588" i="1"/>
  <c r="G591" i="1"/>
  <c r="H590" i="1"/>
  <c r="J588" i="1"/>
  <c r="M588" i="1"/>
  <c r="N588" i="1" s="1"/>
  <c r="Q588" i="1"/>
  <c r="O588" i="1"/>
  <c r="V586" i="1"/>
  <c r="W586" i="1"/>
  <c r="I589" i="1"/>
  <c r="L589" i="1"/>
  <c r="T587" i="1"/>
  <c r="U587" i="1" s="1"/>
  <c r="K587" i="1"/>
  <c r="P589" i="1" l="1"/>
  <c r="S589" i="1"/>
  <c r="W587" i="1"/>
  <c r="V587" i="1"/>
  <c r="I590" i="1"/>
  <c r="L590" i="1"/>
  <c r="T588" i="1"/>
  <c r="U588" i="1" s="1"/>
  <c r="K588" i="1"/>
  <c r="J589" i="1"/>
  <c r="O589" i="1"/>
  <c r="Q589" i="1"/>
  <c r="M589" i="1"/>
  <c r="N589" i="1" s="1"/>
  <c r="H591" i="1"/>
  <c r="G592" i="1"/>
  <c r="P590" i="1" l="1"/>
  <c r="S590" i="1"/>
  <c r="G593" i="1"/>
  <c r="H592" i="1"/>
  <c r="I591" i="1"/>
  <c r="L591" i="1"/>
  <c r="V588" i="1"/>
  <c r="W588" i="1"/>
  <c r="J590" i="1"/>
  <c r="Q590" i="1"/>
  <c r="O590" i="1"/>
  <c r="M590" i="1"/>
  <c r="N590" i="1" s="1"/>
  <c r="T589" i="1"/>
  <c r="U589" i="1" s="1"/>
  <c r="K589" i="1"/>
  <c r="P591" i="1" l="1"/>
  <c r="S591" i="1"/>
  <c r="W589" i="1"/>
  <c r="V589" i="1"/>
  <c r="J591" i="1"/>
  <c r="Q591" i="1"/>
  <c r="M591" i="1"/>
  <c r="N591" i="1" s="1"/>
  <c r="O591" i="1"/>
  <c r="T590" i="1"/>
  <c r="U590" i="1" s="1"/>
  <c r="K590" i="1"/>
  <c r="I592" i="1"/>
  <c r="L592" i="1"/>
  <c r="H593" i="1"/>
  <c r="G594" i="1"/>
  <c r="P592" i="1" l="1"/>
  <c r="S592" i="1"/>
  <c r="W590" i="1"/>
  <c r="V590" i="1"/>
  <c r="H594" i="1"/>
  <c r="G595" i="1"/>
  <c r="I593" i="1"/>
  <c r="L593" i="1"/>
  <c r="T591" i="1"/>
  <c r="U591" i="1" s="1"/>
  <c r="K591" i="1"/>
  <c r="J592" i="1"/>
  <c r="Q592" i="1"/>
  <c r="O592" i="1"/>
  <c r="M592" i="1"/>
  <c r="N592" i="1" s="1"/>
  <c r="P593" i="1" l="1"/>
  <c r="S593" i="1"/>
  <c r="J593" i="1"/>
  <c r="Q593" i="1"/>
  <c r="M593" i="1"/>
  <c r="N593" i="1" s="1"/>
  <c r="O593" i="1"/>
  <c r="G596" i="1"/>
  <c r="H595" i="1"/>
  <c r="I594" i="1"/>
  <c r="L594" i="1"/>
  <c r="W591" i="1"/>
  <c r="V591" i="1"/>
  <c r="T592" i="1"/>
  <c r="U592" i="1" s="1"/>
  <c r="K592" i="1"/>
  <c r="P594" i="1" l="1"/>
  <c r="S594" i="1"/>
  <c r="J594" i="1"/>
  <c r="M594" i="1"/>
  <c r="N594" i="1" s="1"/>
  <c r="O594" i="1"/>
  <c r="Q594" i="1"/>
  <c r="V592" i="1"/>
  <c r="W592" i="1"/>
  <c r="I595" i="1"/>
  <c r="L595" i="1"/>
  <c r="H596" i="1"/>
  <c r="G597" i="1"/>
  <c r="T593" i="1"/>
  <c r="U593" i="1" s="1"/>
  <c r="K593" i="1"/>
  <c r="P595" i="1" l="1"/>
  <c r="S595" i="1"/>
  <c r="J595" i="1"/>
  <c r="Q595" i="1"/>
  <c r="M595" i="1"/>
  <c r="N595" i="1" s="1"/>
  <c r="O595" i="1"/>
  <c r="W593" i="1"/>
  <c r="V593" i="1"/>
  <c r="G598" i="1"/>
  <c r="H597" i="1"/>
  <c r="I596" i="1"/>
  <c r="L596" i="1"/>
  <c r="T594" i="1"/>
  <c r="U594" i="1" s="1"/>
  <c r="K594" i="1"/>
  <c r="P596" i="1" l="1"/>
  <c r="S596" i="1"/>
  <c r="G599" i="1"/>
  <c r="H598" i="1"/>
  <c r="V594" i="1"/>
  <c r="W594" i="1"/>
  <c r="J596" i="1"/>
  <c r="O596" i="1"/>
  <c r="Q596" i="1"/>
  <c r="M596" i="1"/>
  <c r="N596" i="1" s="1"/>
  <c r="I597" i="1"/>
  <c r="L597" i="1"/>
  <c r="T595" i="1"/>
  <c r="U595" i="1" s="1"/>
  <c r="K595" i="1"/>
  <c r="P597" i="1" l="1"/>
  <c r="S597" i="1"/>
  <c r="W595" i="1"/>
  <c r="V595" i="1"/>
  <c r="I598" i="1"/>
  <c r="L598" i="1"/>
  <c r="T596" i="1"/>
  <c r="U596" i="1" s="1"/>
  <c r="K596" i="1"/>
  <c r="J597" i="1"/>
  <c r="Q597" i="1"/>
  <c r="M597" i="1"/>
  <c r="N597" i="1" s="1"/>
  <c r="O597" i="1"/>
  <c r="H599" i="1"/>
  <c r="G600" i="1"/>
  <c r="P598" i="1" l="1"/>
  <c r="S598" i="1"/>
  <c r="V596" i="1"/>
  <c r="W596" i="1"/>
  <c r="J598" i="1"/>
  <c r="O598" i="1"/>
  <c r="Q598" i="1"/>
  <c r="M598" i="1"/>
  <c r="N598" i="1" s="1"/>
  <c r="T597" i="1"/>
  <c r="U597" i="1" s="1"/>
  <c r="K597" i="1"/>
  <c r="G601" i="1"/>
  <c r="H600" i="1"/>
  <c r="I599" i="1"/>
  <c r="L599" i="1"/>
  <c r="S599" i="1" l="1"/>
  <c r="P599" i="1"/>
  <c r="I600" i="1"/>
  <c r="L600" i="1"/>
  <c r="V597" i="1"/>
  <c r="W597" i="1"/>
  <c r="J599" i="1"/>
  <c r="M599" i="1"/>
  <c r="N599" i="1" s="1"/>
  <c r="O599" i="1"/>
  <c r="Q599" i="1"/>
  <c r="T598" i="1"/>
  <c r="U598" i="1" s="1"/>
  <c r="K598" i="1"/>
  <c r="H601" i="1"/>
  <c r="G602" i="1"/>
  <c r="P600" i="1" l="1"/>
  <c r="S600" i="1"/>
  <c r="W598" i="1"/>
  <c r="V598" i="1"/>
  <c r="H602" i="1"/>
  <c r="G603" i="1"/>
  <c r="T599" i="1"/>
  <c r="U599" i="1" s="1"/>
  <c r="K599" i="1"/>
  <c r="I601" i="1"/>
  <c r="L601" i="1"/>
  <c r="J600" i="1"/>
  <c r="Q600" i="1"/>
  <c r="O600" i="1"/>
  <c r="M600" i="1"/>
  <c r="N600" i="1" s="1"/>
  <c r="P601" i="1" l="1"/>
  <c r="S601" i="1"/>
  <c r="V599" i="1"/>
  <c r="W599" i="1"/>
  <c r="J601" i="1"/>
  <c r="Q601" i="1"/>
  <c r="M601" i="1"/>
  <c r="N601" i="1" s="1"/>
  <c r="O601" i="1"/>
  <c r="G604" i="1"/>
  <c r="H603" i="1"/>
  <c r="I602" i="1"/>
  <c r="L602" i="1"/>
  <c r="T600" i="1"/>
  <c r="U600" i="1" s="1"/>
  <c r="K600" i="1"/>
  <c r="P602" i="1" l="1"/>
  <c r="S602" i="1"/>
  <c r="V600" i="1"/>
  <c r="W600" i="1"/>
  <c r="H604" i="1"/>
  <c r="G605" i="1"/>
  <c r="T601" i="1"/>
  <c r="U601" i="1" s="1"/>
  <c r="K601" i="1"/>
  <c r="J602" i="1"/>
  <c r="O602" i="1"/>
  <c r="M602" i="1"/>
  <c r="N602" i="1" s="1"/>
  <c r="Q602" i="1"/>
  <c r="I603" i="1"/>
  <c r="L603" i="1"/>
  <c r="S603" i="1" l="1"/>
  <c r="P603" i="1"/>
  <c r="T602" i="1"/>
  <c r="U602" i="1" s="1"/>
  <c r="K602" i="1"/>
  <c r="G606" i="1"/>
  <c r="H605" i="1"/>
  <c r="W601" i="1"/>
  <c r="V601" i="1"/>
  <c r="J603" i="1"/>
  <c r="Q603" i="1"/>
  <c r="O603" i="1"/>
  <c r="M603" i="1"/>
  <c r="N603" i="1" s="1"/>
  <c r="I604" i="1"/>
  <c r="L604" i="1"/>
  <c r="P604" i="1" l="1"/>
  <c r="S604" i="1"/>
  <c r="I605" i="1"/>
  <c r="L605" i="1"/>
  <c r="J604" i="1"/>
  <c r="M604" i="1"/>
  <c r="N604" i="1" s="1"/>
  <c r="Q604" i="1"/>
  <c r="O604" i="1"/>
  <c r="G607" i="1"/>
  <c r="H606" i="1"/>
  <c r="T603" i="1"/>
  <c r="U603" i="1" s="1"/>
  <c r="K603" i="1"/>
  <c r="V602" i="1"/>
  <c r="W602" i="1"/>
  <c r="P605" i="1" l="1"/>
  <c r="S605" i="1"/>
  <c r="H607" i="1"/>
  <c r="G608" i="1"/>
  <c r="T604" i="1"/>
  <c r="U604" i="1" s="1"/>
  <c r="K604" i="1"/>
  <c r="W603" i="1"/>
  <c r="V603" i="1"/>
  <c r="I606" i="1"/>
  <c r="L606" i="1"/>
  <c r="J605" i="1"/>
  <c r="O605" i="1"/>
  <c r="Q605" i="1"/>
  <c r="M605" i="1"/>
  <c r="N605" i="1" s="1"/>
  <c r="P606" i="1" l="1"/>
  <c r="S606" i="1"/>
  <c r="V604" i="1"/>
  <c r="W604" i="1"/>
  <c r="G609" i="1"/>
  <c r="H608" i="1"/>
  <c r="J606" i="1"/>
  <c r="M606" i="1"/>
  <c r="N606" i="1" s="1"/>
  <c r="Q606" i="1"/>
  <c r="O606" i="1"/>
  <c r="T605" i="1"/>
  <c r="U605" i="1" s="1"/>
  <c r="K605" i="1"/>
  <c r="I607" i="1"/>
  <c r="L607" i="1"/>
  <c r="P607" i="1" l="1"/>
  <c r="S607" i="1"/>
  <c r="T606" i="1"/>
  <c r="U606" i="1" s="1"/>
  <c r="K606" i="1"/>
  <c r="I608" i="1"/>
  <c r="L608" i="1"/>
  <c r="H609" i="1"/>
  <c r="G610" i="1"/>
  <c r="V605" i="1"/>
  <c r="W605" i="1"/>
  <c r="J607" i="1"/>
  <c r="O607" i="1"/>
  <c r="Q607" i="1"/>
  <c r="M607" i="1"/>
  <c r="N607" i="1" s="1"/>
  <c r="P608" i="1" l="1"/>
  <c r="S608" i="1"/>
  <c r="H610" i="1"/>
  <c r="G611" i="1"/>
  <c r="J608" i="1"/>
  <c r="Q608" i="1"/>
  <c r="O608" i="1"/>
  <c r="M608" i="1"/>
  <c r="N608" i="1" s="1"/>
  <c r="I609" i="1"/>
  <c r="L609" i="1"/>
  <c r="T607" i="1"/>
  <c r="U607" i="1" s="1"/>
  <c r="K607" i="1"/>
  <c r="W606" i="1"/>
  <c r="V606" i="1"/>
  <c r="P609" i="1" l="1"/>
  <c r="S609" i="1"/>
  <c r="T608" i="1"/>
  <c r="U608" i="1" s="1"/>
  <c r="K608" i="1"/>
  <c r="G612" i="1"/>
  <c r="H611" i="1"/>
  <c r="J609" i="1"/>
  <c r="O609" i="1"/>
  <c r="Q609" i="1"/>
  <c r="M609" i="1"/>
  <c r="N609" i="1" s="1"/>
  <c r="V607" i="1"/>
  <c r="W607" i="1"/>
  <c r="I610" i="1"/>
  <c r="L610" i="1"/>
  <c r="P610" i="1" l="1"/>
  <c r="S610" i="1"/>
  <c r="T609" i="1"/>
  <c r="U609" i="1" s="1"/>
  <c r="K609" i="1"/>
  <c r="J610" i="1"/>
  <c r="Q610" i="1"/>
  <c r="M610" i="1"/>
  <c r="N610" i="1" s="1"/>
  <c r="O610" i="1"/>
  <c r="I611" i="1"/>
  <c r="L611" i="1"/>
  <c r="H612" i="1"/>
  <c r="G613" i="1"/>
  <c r="V608" i="1"/>
  <c r="W608" i="1"/>
  <c r="S611" i="1" l="1"/>
  <c r="P611" i="1"/>
  <c r="G614" i="1"/>
  <c r="H613" i="1"/>
  <c r="T610" i="1"/>
  <c r="U610" i="1" s="1"/>
  <c r="K610" i="1"/>
  <c r="I612" i="1"/>
  <c r="L612" i="1"/>
  <c r="J611" i="1"/>
  <c r="Q611" i="1"/>
  <c r="M611" i="1"/>
  <c r="N611" i="1" s="1"/>
  <c r="O611" i="1"/>
  <c r="W609" i="1"/>
  <c r="V609" i="1"/>
  <c r="S612" i="1" l="1"/>
  <c r="P612" i="1"/>
  <c r="J612" i="1"/>
  <c r="O612" i="1"/>
  <c r="Q612" i="1"/>
  <c r="M612" i="1"/>
  <c r="N612" i="1" s="1"/>
  <c r="V610" i="1"/>
  <c r="W610" i="1"/>
  <c r="I613" i="1"/>
  <c r="L613" i="1"/>
  <c r="T611" i="1"/>
  <c r="U611" i="1" s="1"/>
  <c r="K611" i="1"/>
  <c r="G615" i="1"/>
  <c r="H614" i="1"/>
  <c r="P613" i="1" l="1"/>
  <c r="S613" i="1"/>
  <c r="I614" i="1"/>
  <c r="L614" i="1"/>
  <c r="H615" i="1"/>
  <c r="G616" i="1"/>
  <c r="J613" i="1"/>
  <c r="M613" i="1"/>
  <c r="N613" i="1" s="1"/>
  <c r="O613" i="1"/>
  <c r="Q613" i="1"/>
  <c r="W611" i="1"/>
  <c r="V611" i="1"/>
  <c r="T612" i="1"/>
  <c r="U612" i="1" s="1"/>
  <c r="K612" i="1"/>
  <c r="P614" i="1" l="1"/>
  <c r="S614" i="1"/>
  <c r="V612" i="1"/>
  <c r="W612" i="1"/>
  <c r="I615" i="1"/>
  <c r="L615" i="1"/>
  <c r="T613" i="1"/>
  <c r="U613" i="1" s="1"/>
  <c r="K613" i="1"/>
  <c r="G617" i="1"/>
  <c r="H616" i="1"/>
  <c r="J614" i="1"/>
  <c r="O614" i="1"/>
  <c r="Q614" i="1"/>
  <c r="M614" i="1"/>
  <c r="N614" i="1" s="1"/>
  <c r="P615" i="1" l="1"/>
  <c r="S615" i="1"/>
  <c r="I616" i="1"/>
  <c r="L616" i="1"/>
  <c r="H617" i="1"/>
  <c r="G618" i="1"/>
  <c r="V613" i="1"/>
  <c r="W613" i="1"/>
  <c r="J615" i="1"/>
  <c r="O615" i="1"/>
  <c r="Q615" i="1"/>
  <c r="M615" i="1"/>
  <c r="N615" i="1" s="1"/>
  <c r="T614" i="1"/>
  <c r="U614" i="1" s="1"/>
  <c r="K614" i="1"/>
  <c r="P616" i="1" l="1"/>
  <c r="S616" i="1"/>
  <c r="T615" i="1"/>
  <c r="U615" i="1" s="1"/>
  <c r="K615" i="1"/>
  <c r="I617" i="1"/>
  <c r="L617" i="1"/>
  <c r="W614" i="1"/>
  <c r="V614" i="1"/>
  <c r="H618" i="1"/>
  <c r="G619" i="1"/>
  <c r="J616" i="1"/>
  <c r="Q616" i="1"/>
  <c r="O616" i="1"/>
  <c r="M616" i="1"/>
  <c r="N616" i="1" s="1"/>
  <c r="S617" i="1" l="1"/>
  <c r="P617" i="1"/>
  <c r="I618" i="1"/>
  <c r="L618" i="1"/>
  <c r="J617" i="1"/>
  <c r="O617" i="1"/>
  <c r="Q617" i="1"/>
  <c r="M617" i="1"/>
  <c r="N617" i="1" s="1"/>
  <c r="G620" i="1"/>
  <c r="H619" i="1"/>
  <c r="T616" i="1"/>
  <c r="U616" i="1" s="1"/>
  <c r="K616" i="1"/>
  <c r="V615" i="1"/>
  <c r="W615" i="1"/>
  <c r="P618" i="1" l="1"/>
  <c r="S618" i="1"/>
  <c r="T617" i="1"/>
  <c r="U617" i="1" s="1"/>
  <c r="K617" i="1"/>
  <c r="H620" i="1"/>
  <c r="G621" i="1"/>
  <c r="W616" i="1"/>
  <c r="V616" i="1"/>
  <c r="I619" i="1"/>
  <c r="L619" i="1"/>
  <c r="J618" i="1"/>
  <c r="O618" i="1"/>
  <c r="M618" i="1"/>
  <c r="N618" i="1" s="1"/>
  <c r="Q618" i="1"/>
  <c r="S619" i="1" l="1"/>
  <c r="P619" i="1"/>
  <c r="J619" i="1"/>
  <c r="Q619" i="1"/>
  <c r="O619" i="1"/>
  <c r="M619" i="1"/>
  <c r="N619" i="1" s="1"/>
  <c r="G622" i="1"/>
  <c r="H621" i="1"/>
  <c r="I620" i="1"/>
  <c r="L620" i="1"/>
  <c r="T618" i="1"/>
  <c r="U618" i="1" s="1"/>
  <c r="K618" i="1"/>
  <c r="W617" i="1"/>
  <c r="V617" i="1"/>
  <c r="P620" i="1" l="1"/>
  <c r="S620" i="1"/>
  <c r="I621" i="1"/>
  <c r="L621" i="1"/>
  <c r="G623" i="1"/>
  <c r="H622" i="1"/>
  <c r="J620" i="1"/>
  <c r="Q620" i="1"/>
  <c r="O620" i="1"/>
  <c r="M620" i="1"/>
  <c r="N620" i="1" s="1"/>
  <c r="W618" i="1"/>
  <c r="V618" i="1"/>
  <c r="T619" i="1"/>
  <c r="U619" i="1" s="1"/>
  <c r="K619" i="1"/>
  <c r="S621" i="1" l="1"/>
  <c r="P621" i="1"/>
  <c r="T620" i="1"/>
  <c r="U620" i="1" s="1"/>
  <c r="K620" i="1"/>
  <c r="W619" i="1"/>
  <c r="V619" i="1"/>
  <c r="I622" i="1"/>
  <c r="L622" i="1"/>
  <c r="H623" i="1"/>
  <c r="G624" i="1"/>
  <c r="J621" i="1"/>
  <c r="M621" i="1"/>
  <c r="N621" i="1" s="1"/>
  <c r="O621" i="1"/>
  <c r="Q621" i="1"/>
  <c r="P622" i="1" l="1"/>
  <c r="S622" i="1"/>
  <c r="I623" i="1"/>
  <c r="L623" i="1"/>
  <c r="J622" i="1"/>
  <c r="Q622" i="1"/>
  <c r="O622" i="1"/>
  <c r="M622" i="1"/>
  <c r="N622" i="1" s="1"/>
  <c r="G625" i="1"/>
  <c r="H624" i="1"/>
  <c r="T621" i="1"/>
  <c r="U621" i="1" s="1"/>
  <c r="K621" i="1"/>
  <c r="V620" i="1"/>
  <c r="W620" i="1"/>
  <c r="S623" i="1" l="1"/>
  <c r="P623" i="1"/>
  <c r="T622" i="1"/>
  <c r="U622" i="1" s="1"/>
  <c r="K622" i="1"/>
  <c r="H625" i="1"/>
  <c r="G626" i="1"/>
  <c r="V621" i="1"/>
  <c r="W621" i="1"/>
  <c r="I624" i="1"/>
  <c r="L624" i="1"/>
  <c r="J623" i="1"/>
  <c r="O623" i="1"/>
  <c r="Q623" i="1"/>
  <c r="M623" i="1"/>
  <c r="N623" i="1" s="1"/>
  <c r="P624" i="1" l="1"/>
  <c r="S624" i="1"/>
  <c r="H626" i="1"/>
  <c r="G627" i="1"/>
  <c r="J624" i="1"/>
  <c r="Q624" i="1"/>
  <c r="O624" i="1"/>
  <c r="M624" i="1"/>
  <c r="N624" i="1" s="1"/>
  <c r="I625" i="1"/>
  <c r="L625" i="1"/>
  <c r="T623" i="1"/>
  <c r="U623" i="1" s="1"/>
  <c r="K623" i="1"/>
  <c r="W622" i="1"/>
  <c r="V622" i="1"/>
  <c r="S625" i="1" l="1"/>
  <c r="P625" i="1"/>
  <c r="J625" i="1"/>
  <c r="Q625" i="1"/>
  <c r="M625" i="1"/>
  <c r="N625" i="1" s="1"/>
  <c r="O625" i="1"/>
  <c r="T624" i="1"/>
  <c r="U624" i="1" s="1"/>
  <c r="K624" i="1"/>
  <c r="W623" i="1"/>
  <c r="V623" i="1"/>
  <c r="G628" i="1"/>
  <c r="H627" i="1"/>
  <c r="I626" i="1"/>
  <c r="L626" i="1"/>
  <c r="S626" i="1" l="1"/>
  <c r="P626" i="1"/>
  <c r="W624" i="1"/>
  <c r="V624" i="1"/>
  <c r="J626" i="1"/>
  <c r="Q626" i="1"/>
  <c r="M626" i="1"/>
  <c r="N626" i="1" s="1"/>
  <c r="O626" i="1"/>
  <c r="I627" i="1"/>
  <c r="L627" i="1"/>
  <c r="H628" i="1"/>
  <c r="G629" i="1"/>
  <c r="T625" i="1"/>
  <c r="U625" i="1" s="1"/>
  <c r="K625" i="1"/>
  <c r="P627" i="1" l="1"/>
  <c r="S627" i="1"/>
  <c r="J627" i="1"/>
  <c r="Q627" i="1"/>
  <c r="M627" i="1"/>
  <c r="N627" i="1" s="1"/>
  <c r="O627" i="1"/>
  <c r="W625" i="1"/>
  <c r="V625" i="1"/>
  <c r="G630" i="1"/>
  <c r="H629" i="1"/>
  <c r="T626" i="1"/>
  <c r="U626" i="1" s="1"/>
  <c r="K626" i="1"/>
  <c r="I628" i="1"/>
  <c r="L628" i="1"/>
  <c r="S628" i="1" l="1"/>
  <c r="P628" i="1"/>
  <c r="G631" i="1"/>
  <c r="H630" i="1"/>
  <c r="J628" i="1"/>
  <c r="O628" i="1"/>
  <c r="Q628" i="1"/>
  <c r="M628" i="1"/>
  <c r="N628" i="1" s="1"/>
  <c r="W626" i="1"/>
  <c r="V626" i="1"/>
  <c r="I629" i="1"/>
  <c r="L629" i="1"/>
  <c r="T627" i="1"/>
  <c r="U627" i="1" s="1"/>
  <c r="K627" i="1"/>
  <c r="P629" i="1" l="1"/>
  <c r="S629" i="1"/>
  <c r="W627" i="1"/>
  <c r="V627" i="1"/>
  <c r="T628" i="1"/>
  <c r="U628" i="1" s="1"/>
  <c r="K628" i="1"/>
  <c r="J629" i="1"/>
  <c r="Q629" i="1"/>
  <c r="M629" i="1"/>
  <c r="N629" i="1" s="1"/>
  <c r="O629" i="1"/>
  <c r="I630" i="1"/>
  <c r="L630" i="1"/>
  <c r="H631" i="1"/>
  <c r="G632" i="1"/>
  <c r="P630" i="1" l="1"/>
  <c r="S630" i="1"/>
  <c r="G633" i="1"/>
  <c r="H632" i="1"/>
  <c r="T629" i="1"/>
  <c r="U629" i="1" s="1"/>
  <c r="K629" i="1"/>
  <c r="I631" i="1"/>
  <c r="L631" i="1"/>
  <c r="J630" i="1"/>
  <c r="O630" i="1"/>
  <c r="Q630" i="1"/>
  <c r="M630" i="1"/>
  <c r="N630" i="1" s="1"/>
  <c r="V628" i="1"/>
  <c r="W628" i="1"/>
  <c r="S631" i="1" l="1"/>
  <c r="P631" i="1"/>
  <c r="W629" i="1"/>
  <c r="V629" i="1"/>
  <c r="T630" i="1"/>
  <c r="U630" i="1" s="1"/>
  <c r="K630" i="1"/>
  <c r="J631" i="1"/>
  <c r="O631" i="1"/>
  <c r="Q631" i="1"/>
  <c r="M631" i="1"/>
  <c r="N631" i="1" s="1"/>
  <c r="I632" i="1"/>
  <c r="L632" i="1"/>
  <c r="H633" i="1"/>
  <c r="G634" i="1"/>
  <c r="P632" i="1" l="1"/>
  <c r="S632" i="1"/>
  <c r="H634" i="1"/>
  <c r="G635" i="1"/>
  <c r="V630" i="1"/>
  <c r="W630" i="1"/>
  <c r="J632" i="1"/>
  <c r="Q632" i="1"/>
  <c r="O632" i="1"/>
  <c r="M632" i="1"/>
  <c r="N632" i="1" s="1"/>
  <c r="T631" i="1"/>
  <c r="U631" i="1" s="1"/>
  <c r="K631" i="1"/>
  <c r="I633" i="1"/>
  <c r="L633" i="1"/>
  <c r="S633" i="1" l="1"/>
  <c r="P633" i="1"/>
  <c r="T632" i="1"/>
  <c r="U632" i="1" s="1"/>
  <c r="K632" i="1"/>
  <c r="V631" i="1"/>
  <c r="W631" i="1"/>
  <c r="G636" i="1"/>
  <c r="H635" i="1"/>
  <c r="J633" i="1"/>
  <c r="O633" i="1"/>
  <c r="Q633" i="1"/>
  <c r="M633" i="1"/>
  <c r="N633" i="1" s="1"/>
  <c r="I634" i="1"/>
  <c r="L634" i="1"/>
  <c r="S634" i="1" l="1"/>
  <c r="P634" i="1"/>
  <c r="J634" i="1"/>
  <c r="Q634" i="1"/>
  <c r="O634" i="1"/>
  <c r="M634" i="1"/>
  <c r="N634" i="1" s="1"/>
  <c r="T633" i="1"/>
  <c r="U633" i="1" s="1"/>
  <c r="K633" i="1"/>
  <c r="I635" i="1"/>
  <c r="L635" i="1"/>
  <c r="H636" i="1"/>
  <c r="G637" i="1"/>
  <c r="V632" i="1"/>
  <c r="W632" i="1"/>
  <c r="P635" i="1" l="1"/>
  <c r="S635" i="1"/>
  <c r="V633" i="1"/>
  <c r="W633" i="1"/>
  <c r="G638" i="1"/>
  <c r="H637" i="1"/>
  <c r="I636" i="1"/>
  <c r="L636" i="1"/>
  <c r="J635" i="1"/>
  <c r="Q635" i="1"/>
  <c r="O635" i="1"/>
  <c r="M635" i="1"/>
  <c r="N635" i="1" s="1"/>
  <c r="T634" i="1"/>
  <c r="U634" i="1" s="1"/>
  <c r="K634" i="1"/>
  <c r="S636" i="1" l="1"/>
  <c r="P636" i="1"/>
  <c r="W634" i="1"/>
  <c r="V634" i="1"/>
  <c r="G639" i="1"/>
  <c r="H638" i="1"/>
  <c r="J636" i="1"/>
  <c r="M636" i="1"/>
  <c r="N636" i="1" s="1"/>
  <c r="Q636" i="1"/>
  <c r="O636" i="1"/>
  <c r="I637" i="1"/>
  <c r="L637" i="1"/>
  <c r="T635" i="1"/>
  <c r="U635" i="1" s="1"/>
  <c r="K635" i="1"/>
  <c r="P637" i="1" l="1"/>
  <c r="S637" i="1"/>
  <c r="T636" i="1"/>
  <c r="U636" i="1" s="1"/>
  <c r="K636" i="1"/>
  <c r="I638" i="1"/>
  <c r="L638" i="1"/>
  <c r="H639" i="1"/>
  <c r="G640" i="1"/>
  <c r="V635" i="1"/>
  <c r="W635" i="1"/>
  <c r="J637" i="1"/>
  <c r="Q637" i="1"/>
  <c r="M637" i="1"/>
  <c r="N637" i="1" s="1"/>
  <c r="O637" i="1"/>
  <c r="S638" i="1" l="1"/>
  <c r="P638" i="1"/>
  <c r="G641" i="1"/>
  <c r="H640" i="1"/>
  <c r="I639" i="1"/>
  <c r="L639" i="1"/>
  <c r="J638" i="1"/>
  <c r="M638" i="1"/>
  <c r="N638" i="1" s="1"/>
  <c r="Q638" i="1"/>
  <c r="O638" i="1"/>
  <c r="T637" i="1"/>
  <c r="U637" i="1" s="1"/>
  <c r="K637" i="1"/>
  <c r="W636" i="1"/>
  <c r="V636" i="1"/>
  <c r="S639" i="1" l="1"/>
  <c r="P639" i="1"/>
  <c r="T638" i="1"/>
  <c r="U638" i="1" s="1"/>
  <c r="K638" i="1"/>
  <c r="J639" i="1"/>
  <c r="M639" i="1"/>
  <c r="N639" i="1" s="1"/>
  <c r="O639" i="1"/>
  <c r="Q639" i="1"/>
  <c r="W637" i="1"/>
  <c r="V637" i="1"/>
  <c r="I640" i="1"/>
  <c r="L640" i="1"/>
  <c r="H641" i="1"/>
  <c r="G642" i="1"/>
  <c r="P640" i="1" l="1"/>
  <c r="S640" i="1"/>
  <c r="H642" i="1"/>
  <c r="G643" i="1"/>
  <c r="T639" i="1"/>
  <c r="U639" i="1" s="1"/>
  <c r="K639" i="1"/>
  <c r="I641" i="1"/>
  <c r="L641" i="1"/>
  <c r="J640" i="1"/>
  <c r="Q640" i="1"/>
  <c r="O640" i="1"/>
  <c r="M640" i="1"/>
  <c r="N640" i="1" s="1"/>
  <c r="W638" i="1"/>
  <c r="V638" i="1"/>
  <c r="S641" i="1" l="1"/>
  <c r="P641" i="1"/>
  <c r="T640" i="1"/>
  <c r="U640" i="1" s="1"/>
  <c r="K640" i="1"/>
  <c r="G644" i="1"/>
  <c r="H643" i="1"/>
  <c r="J641" i="1"/>
  <c r="O641" i="1"/>
  <c r="Q641" i="1"/>
  <c r="M641" i="1"/>
  <c r="N641" i="1" s="1"/>
  <c r="V639" i="1"/>
  <c r="W639" i="1"/>
  <c r="I642" i="1"/>
  <c r="L642" i="1"/>
  <c r="P642" i="1" l="1"/>
  <c r="S642" i="1"/>
  <c r="T641" i="1"/>
  <c r="U641" i="1" s="1"/>
  <c r="K641" i="1"/>
  <c r="J642" i="1"/>
  <c r="Q642" i="1"/>
  <c r="M642" i="1"/>
  <c r="N642" i="1" s="1"/>
  <c r="O642" i="1"/>
  <c r="I643" i="1"/>
  <c r="L643" i="1"/>
  <c r="H644" i="1"/>
  <c r="G645" i="1"/>
  <c r="W640" i="1"/>
  <c r="V640" i="1"/>
  <c r="S643" i="1" l="1"/>
  <c r="P643" i="1"/>
  <c r="T642" i="1"/>
  <c r="U642" i="1" s="1"/>
  <c r="K642" i="1"/>
  <c r="J643" i="1"/>
  <c r="Q643" i="1"/>
  <c r="M643" i="1"/>
  <c r="N643" i="1" s="1"/>
  <c r="O643" i="1"/>
  <c r="G646" i="1"/>
  <c r="H645" i="1"/>
  <c r="I644" i="1"/>
  <c r="L644" i="1"/>
  <c r="W641" i="1"/>
  <c r="V641" i="1"/>
  <c r="P644" i="1" l="1"/>
  <c r="S644" i="1"/>
  <c r="T643" i="1"/>
  <c r="U643" i="1" s="1"/>
  <c r="K643" i="1"/>
  <c r="G647" i="1"/>
  <c r="H646" i="1"/>
  <c r="J644" i="1"/>
  <c r="O644" i="1"/>
  <c r="Q644" i="1"/>
  <c r="M644" i="1"/>
  <c r="N644" i="1" s="1"/>
  <c r="I645" i="1"/>
  <c r="L645" i="1"/>
  <c r="V642" i="1"/>
  <c r="W642" i="1"/>
  <c r="P645" i="1" l="1"/>
  <c r="S645" i="1"/>
  <c r="T644" i="1"/>
  <c r="U644" i="1" s="1"/>
  <c r="K644" i="1"/>
  <c r="H647" i="1"/>
  <c r="G648" i="1"/>
  <c r="J645" i="1"/>
  <c r="Q645" i="1"/>
  <c r="M645" i="1"/>
  <c r="N645" i="1" s="1"/>
  <c r="O645" i="1"/>
  <c r="I646" i="1"/>
  <c r="L646" i="1"/>
  <c r="W643" i="1"/>
  <c r="V643" i="1"/>
  <c r="P646" i="1" l="1"/>
  <c r="S646" i="1"/>
  <c r="T645" i="1"/>
  <c r="U645" i="1" s="1"/>
  <c r="K645" i="1"/>
  <c r="G649" i="1"/>
  <c r="H648" i="1"/>
  <c r="I647" i="1"/>
  <c r="L647" i="1"/>
  <c r="J646" i="1"/>
  <c r="O646" i="1"/>
  <c r="Q646" i="1"/>
  <c r="M646" i="1"/>
  <c r="N646" i="1" s="1"/>
  <c r="W644" i="1"/>
  <c r="V644" i="1"/>
  <c r="P647" i="1" l="1"/>
  <c r="S647" i="1"/>
  <c r="T646" i="1"/>
  <c r="U646" i="1" s="1"/>
  <c r="K646" i="1"/>
  <c r="J647" i="1"/>
  <c r="O647" i="1"/>
  <c r="Q647" i="1"/>
  <c r="M647" i="1"/>
  <c r="N647" i="1" s="1"/>
  <c r="I648" i="1"/>
  <c r="L648" i="1"/>
  <c r="H649" i="1"/>
  <c r="G650" i="1"/>
  <c r="W645" i="1"/>
  <c r="V645" i="1"/>
  <c r="P648" i="1" l="1"/>
  <c r="S648" i="1"/>
  <c r="J648" i="1"/>
  <c r="Q648" i="1"/>
  <c r="O648" i="1"/>
  <c r="M648" i="1"/>
  <c r="N648" i="1" s="1"/>
  <c r="H650" i="1"/>
  <c r="G651" i="1"/>
  <c r="T647" i="1"/>
  <c r="U647" i="1" s="1"/>
  <c r="K647" i="1"/>
  <c r="I649" i="1"/>
  <c r="L649" i="1"/>
  <c r="V646" i="1"/>
  <c r="W646" i="1"/>
  <c r="S649" i="1" l="1"/>
  <c r="P649" i="1"/>
  <c r="W647" i="1"/>
  <c r="V647" i="1"/>
  <c r="G652" i="1"/>
  <c r="H651" i="1"/>
  <c r="I650" i="1"/>
  <c r="L650" i="1"/>
  <c r="J649" i="1"/>
  <c r="Q649" i="1"/>
  <c r="M649" i="1"/>
  <c r="N649" i="1" s="1"/>
  <c r="O649" i="1"/>
  <c r="T648" i="1"/>
  <c r="U648" i="1" s="1"/>
  <c r="K648" i="1"/>
  <c r="P650" i="1" l="1"/>
  <c r="S650" i="1"/>
  <c r="T649" i="1"/>
  <c r="U649" i="1" s="1"/>
  <c r="K649" i="1"/>
  <c r="J650" i="1"/>
  <c r="M650" i="1"/>
  <c r="N650" i="1" s="1"/>
  <c r="Q650" i="1"/>
  <c r="O650" i="1"/>
  <c r="V648" i="1"/>
  <c r="W648" i="1"/>
  <c r="I651" i="1"/>
  <c r="L651" i="1"/>
  <c r="H652" i="1"/>
  <c r="G653" i="1"/>
  <c r="P651" i="1" l="1"/>
  <c r="S651" i="1"/>
  <c r="T650" i="1"/>
  <c r="U650" i="1" s="1"/>
  <c r="K650" i="1"/>
  <c r="G654" i="1"/>
  <c r="H653" i="1"/>
  <c r="I652" i="1"/>
  <c r="L652" i="1"/>
  <c r="J651" i="1"/>
  <c r="O651" i="1"/>
  <c r="M651" i="1"/>
  <c r="N651" i="1" s="1"/>
  <c r="Q651" i="1"/>
  <c r="W649" i="1"/>
  <c r="V649" i="1"/>
  <c r="S652" i="1" l="1"/>
  <c r="P652" i="1"/>
  <c r="T651" i="1"/>
  <c r="U651" i="1" s="1"/>
  <c r="K651" i="1"/>
  <c r="J652" i="1"/>
  <c r="M652" i="1"/>
  <c r="N652" i="1" s="1"/>
  <c r="Q652" i="1"/>
  <c r="O652" i="1"/>
  <c r="I653" i="1"/>
  <c r="L653" i="1"/>
  <c r="G655" i="1"/>
  <c r="H654" i="1"/>
  <c r="W650" i="1"/>
  <c r="V650" i="1"/>
  <c r="P653" i="1" l="1"/>
  <c r="S653" i="1"/>
  <c r="J653" i="1"/>
  <c r="Q653" i="1"/>
  <c r="M653" i="1"/>
  <c r="N653" i="1" s="1"/>
  <c r="O653" i="1"/>
  <c r="T652" i="1"/>
  <c r="U652" i="1" s="1"/>
  <c r="K652" i="1"/>
  <c r="I654" i="1"/>
  <c r="L654" i="1"/>
  <c r="H655" i="1"/>
  <c r="G656" i="1"/>
  <c r="W651" i="1"/>
  <c r="V651" i="1"/>
  <c r="P654" i="1" l="1"/>
  <c r="S654" i="1"/>
  <c r="J654" i="1"/>
  <c r="M654" i="1"/>
  <c r="N654" i="1" s="1"/>
  <c r="Q654" i="1"/>
  <c r="O654" i="1"/>
  <c r="G657" i="1"/>
  <c r="H656" i="1"/>
  <c r="W652" i="1"/>
  <c r="V652" i="1"/>
  <c r="I655" i="1"/>
  <c r="L655" i="1"/>
  <c r="T653" i="1"/>
  <c r="U653" i="1" s="1"/>
  <c r="K653" i="1"/>
  <c r="P655" i="1" l="1"/>
  <c r="S655" i="1"/>
  <c r="I656" i="1"/>
  <c r="L656" i="1"/>
  <c r="H657" i="1"/>
  <c r="G658" i="1"/>
  <c r="V653" i="1"/>
  <c r="W653" i="1"/>
  <c r="J655" i="1"/>
  <c r="O655" i="1"/>
  <c r="Q655" i="1"/>
  <c r="M655" i="1"/>
  <c r="N655" i="1" s="1"/>
  <c r="T654" i="1"/>
  <c r="U654" i="1" s="1"/>
  <c r="K654" i="1"/>
  <c r="S656" i="1" l="1"/>
  <c r="P656" i="1"/>
  <c r="H658" i="1"/>
  <c r="G659" i="1"/>
  <c r="T655" i="1"/>
  <c r="U655" i="1" s="1"/>
  <c r="K655" i="1"/>
  <c r="I657" i="1"/>
  <c r="L657" i="1"/>
  <c r="V654" i="1"/>
  <c r="W654" i="1"/>
  <c r="J656" i="1"/>
  <c r="Q656" i="1"/>
  <c r="O656" i="1"/>
  <c r="M656" i="1"/>
  <c r="N656" i="1" s="1"/>
  <c r="P657" i="1" l="1"/>
  <c r="S657" i="1"/>
  <c r="W655" i="1"/>
  <c r="V655" i="1"/>
  <c r="J657" i="1"/>
  <c r="O657" i="1"/>
  <c r="Q657" i="1"/>
  <c r="M657" i="1"/>
  <c r="N657" i="1" s="1"/>
  <c r="G660" i="1"/>
  <c r="H659" i="1"/>
  <c r="T656" i="1"/>
  <c r="U656" i="1" s="1"/>
  <c r="K656" i="1"/>
  <c r="I658" i="1"/>
  <c r="L658" i="1"/>
  <c r="P658" i="1" l="1"/>
  <c r="S658" i="1"/>
  <c r="J658" i="1"/>
  <c r="Q658" i="1"/>
  <c r="M658" i="1"/>
  <c r="N658" i="1" s="1"/>
  <c r="O658" i="1"/>
  <c r="H660" i="1"/>
  <c r="G661" i="1"/>
  <c r="V656" i="1"/>
  <c r="W656" i="1"/>
  <c r="T657" i="1"/>
  <c r="U657" i="1" s="1"/>
  <c r="K657" i="1"/>
  <c r="I659" i="1"/>
  <c r="L659" i="1"/>
  <c r="P659" i="1" l="1"/>
  <c r="S659" i="1"/>
  <c r="I660" i="1"/>
  <c r="L660" i="1"/>
  <c r="J659" i="1"/>
  <c r="Q659" i="1"/>
  <c r="M659" i="1"/>
  <c r="N659" i="1" s="1"/>
  <c r="O659" i="1"/>
  <c r="G662" i="1"/>
  <c r="H661" i="1"/>
  <c r="W657" i="1"/>
  <c r="V657" i="1"/>
  <c r="T658" i="1"/>
  <c r="U658" i="1" s="1"/>
  <c r="K658" i="1"/>
  <c r="P660" i="1" l="1"/>
  <c r="S660" i="1"/>
  <c r="W658" i="1"/>
  <c r="V658" i="1"/>
  <c r="T659" i="1"/>
  <c r="U659" i="1" s="1"/>
  <c r="K659" i="1"/>
  <c r="G663" i="1"/>
  <c r="H662" i="1"/>
  <c r="I661" i="1"/>
  <c r="L661" i="1"/>
  <c r="J660" i="1"/>
  <c r="O660" i="1"/>
  <c r="Q660" i="1"/>
  <c r="M660" i="1"/>
  <c r="N660" i="1" s="1"/>
  <c r="P661" i="1" l="1"/>
  <c r="S661" i="1"/>
  <c r="I662" i="1"/>
  <c r="L662" i="1"/>
  <c r="J661" i="1"/>
  <c r="O661" i="1"/>
  <c r="M661" i="1"/>
  <c r="N661" i="1" s="1"/>
  <c r="Q661" i="1"/>
  <c r="W659" i="1"/>
  <c r="V659" i="1"/>
  <c r="H663" i="1"/>
  <c r="G664" i="1"/>
  <c r="T660" i="1"/>
  <c r="U660" i="1" s="1"/>
  <c r="K660" i="1"/>
  <c r="P662" i="1" l="1"/>
  <c r="S662" i="1"/>
  <c r="T661" i="1"/>
  <c r="U661" i="1" s="1"/>
  <c r="K661" i="1"/>
  <c r="V660" i="1"/>
  <c r="W660" i="1"/>
  <c r="G665" i="1"/>
  <c r="H664" i="1"/>
  <c r="I663" i="1"/>
  <c r="L663" i="1"/>
  <c r="J662" i="1"/>
  <c r="Q662" i="1"/>
  <c r="M662" i="1"/>
  <c r="N662" i="1" s="1"/>
  <c r="O662" i="1"/>
  <c r="P663" i="1" l="1"/>
  <c r="S663" i="1"/>
  <c r="J663" i="1"/>
  <c r="O663" i="1"/>
  <c r="Q663" i="1"/>
  <c r="M663" i="1"/>
  <c r="N663" i="1" s="1"/>
  <c r="I664" i="1"/>
  <c r="L664" i="1"/>
  <c r="H665" i="1"/>
  <c r="G666" i="1"/>
  <c r="T662" i="1"/>
  <c r="U662" i="1" s="1"/>
  <c r="K662" i="1"/>
  <c r="W661" i="1"/>
  <c r="V661" i="1"/>
  <c r="S664" i="1" l="1"/>
  <c r="P664" i="1"/>
  <c r="I665" i="1"/>
  <c r="L665" i="1"/>
  <c r="J664" i="1"/>
  <c r="Q664" i="1"/>
  <c r="O664" i="1"/>
  <c r="M664" i="1"/>
  <c r="N664" i="1" s="1"/>
  <c r="V662" i="1"/>
  <c r="W662" i="1"/>
  <c r="H666" i="1"/>
  <c r="G667" i="1"/>
  <c r="T663" i="1"/>
  <c r="U663" i="1" s="1"/>
  <c r="K663" i="1"/>
  <c r="P665" i="1" l="1"/>
  <c r="S665" i="1"/>
  <c r="W663" i="1"/>
  <c r="V663" i="1"/>
  <c r="T664" i="1"/>
  <c r="U664" i="1" s="1"/>
  <c r="K664" i="1"/>
  <c r="G668" i="1"/>
  <c r="H667" i="1"/>
  <c r="I666" i="1"/>
  <c r="L666" i="1"/>
  <c r="J665" i="1"/>
  <c r="Q665" i="1"/>
  <c r="M665" i="1"/>
  <c r="N665" i="1" s="1"/>
  <c r="O665" i="1"/>
  <c r="P666" i="1" l="1"/>
  <c r="S666" i="1"/>
  <c r="I667" i="1"/>
  <c r="L667" i="1"/>
  <c r="J666" i="1"/>
  <c r="O666" i="1"/>
  <c r="M666" i="1"/>
  <c r="N666" i="1" s="1"/>
  <c r="Q666" i="1"/>
  <c r="H668" i="1"/>
  <c r="G669" i="1"/>
  <c r="W664" i="1"/>
  <c r="V664" i="1"/>
  <c r="T665" i="1"/>
  <c r="U665" i="1" s="1"/>
  <c r="K665" i="1"/>
  <c r="P667" i="1" l="1"/>
  <c r="S667" i="1"/>
  <c r="T666" i="1"/>
  <c r="U666" i="1" s="1"/>
  <c r="K666" i="1"/>
  <c r="W665" i="1"/>
  <c r="V665" i="1"/>
  <c r="I668" i="1"/>
  <c r="L668" i="1"/>
  <c r="G670" i="1"/>
  <c r="H669" i="1"/>
  <c r="J667" i="1"/>
  <c r="Q667" i="1"/>
  <c r="O667" i="1"/>
  <c r="M667" i="1"/>
  <c r="N667" i="1" s="1"/>
  <c r="S668" i="1" l="1"/>
  <c r="P668" i="1"/>
  <c r="I669" i="1"/>
  <c r="L669" i="1"/>
  <c r="G671" i="1"/>
  <c r="H670" i="1"/>
  <c r="J668" i="1"/>
  <c r="M668" i="1"/>
  <c r="N668" i="1" s="1"/>
  <c r="Q668" i="1"/>
  <c r="O668" i="1"/>
  <c r="T667" i="1"/>
  <c r="U667" i="1" s="1"/>
  <c r="K667" i="1"/>
  <c r="W666" i="1"/>
  <c r="V666" i="1"/>
  <c r="P669" i="1" l="1"/>
  <c r="S669" i="1"/>
  <c r="I670" i="1"/>
  <c r="L670" i="1"/>
  <c r="T668" i="1"/>
  <c r="U668" i="1" s="1"/>
  <c r="K668" i="1"/>
  <c r="H671" i="1"/>
  <c r="G672" i="1"/>
  <c r="W667" i="1"/>
  <c r="V667" i="1"/>
  <c r="J669" i="1"/>
  <c r="O669" i="1"/>
  <c r="M669" i="1"/>
  <c r="N669" i="1" s="1"/>
  <c r="Q669" i="1"/>
  <c r="S670" i="1" l="1"/>
  <c r="P670" i="1"/>
  <c r="G673" i="1"/>
  <c r="H672" i="1"/>
  <c r="I671" i="1"/>
  <c r="L671" i="1"/>
  <c r="V668" i="1"/>
  <c r="W668" i="1"/>
  <c r="T669" i="1"/>
  <c r="U669" i="1" s="1"/>
  <c r="K669" i="1"/>
  <c r="J670" i="1"/>
  <c r="Q670" i="1"/>
  <c r="O670" i="1"/>
  <c r="M670" i="1"/>
  <c r="N670" i="1" s="1"/>
  <c r="P671" i="1" l="1"/>
  <c r="S671" i="1"/>
  <c r="J671" i="1"/>
  <c r="O671" i="1"/>
  <c r="Q671" i="1"/>
  <c r="M671" i="1"/>
  <c r="N671" i="1" s="1"/>
  <c r="I672" i="1"/>
  <c r="L672" i="1"/>
  <c r="W669" i="1"/>
  <c r="V669" i="1"/>
  <c r="T670" i="1"/>
  <c r="U670" i="1" s="1"/>
  <c r="K670" i="1"/>
  <c r="H673" i="1"/>
  <c r="G674" i="1"/>
  <c r="S672" i="1" l="1"/>
  <c r="P672" i="1"/>
  <c r="J672" i="1"/>
  <c r="Q672" i="1"/>
  <c r="O672" i="1"/>
  <c r="M672" i="1"/>
  <c r="N672" i="1" s="1"/>
  <c r="H674" i="1"/>
  <c r="G675" i="1"/>
  <c r="I673" i="1"/>
  <c r="L673" i="1"/>
  <c r="W670" i="1"/>
  <c r="V670" i="1"/>
  <c r="T671" i="1"/>
  <c r="U671" i="1" s="1"/>
  <c r="K671" i="1"/>
  <c r="P673" i="1" l="1"/>
  <c r="S673" i="1"/>
  <c r="W671" i="1"/>
  <c r="V671" i="1"/>
  <c r="G676" i="1"/>
  <c r="H675" i="1"/>
  <c r="J673" i="1"/>
  <c r="Q673" i="1"/>
  <c r="M673" i="1"/>
  <c r="N673" i="1" s="1"/>
  <c r="O673" i="1"/>
  <c r="I674" i="1"/>
  <c r="L674" i="1"/>
  <c r="T672" i="1"/>
  <c r="U672" i="1" s="1"/>
  <c r="K672" i="1"/>
  <c r="S674" i="1" l="1"/>
  <c r="P674" i="1"/>
  <c r="W672" i="1"/>
  <c r="V672" i="1"/>
  <c r="I675" i="1"/>
  <c r="L675" i="1"/>
  <c r="H676" i="1"/>
  <c r="G677" i="1"/>
  <c r="J674" i="1"/>
  <c r="O674" i="1"/>
  <c r="Q674" i="1"/>
  <c r="M674" i="1"/>
  <c r="N674" i="1" s="1"/>
  <c r="T673" i="1"/>
  <c r="U673" i="1" s="1"/>
  <c r="K673" i="1"/>
  <c r="P675" i="1" l="1"/>
  <c r="S675" i="1"/>
  <c r="T674" i="1"/>
  <c r="U674" i="1" s="1"/>
  <c r="K674" i="1"/>
  <c r="G678" i="1"/>
  <c r="H677" i="1"/>
  <c r="I676" i="1"/>
  <c r="L676" i="1"/>
  <c r="W673" i="1"/>
  <c r="V673" i="1"/>
  <c r="J675" i="1"/>
  <c r="Q675" i="1"/>
  <c r="M675" i="1"/>
  <c r="N675" i="1" s="1"/>
  <c r="O675" i="1"/>
  <c r="P676" i="1" l="1"/>
  <c r="S676" i="1"/>
  <c r="J676" i="1"/>
  <c r="O676" i="1"/>
  <c r="Q676" i="1"/>
  <c r="M676" i="1"/>
  <c r="N676" i="1" s="1"/>
  <c r="I677" i="1"/>
  <c r="L677" i="1"/>
  <c r="G679" i="1"/>
  <c r="H678" i="1"/>
  <c r="T675" i="1"/>
  <c r="U675" i="1" s="1"/>
  <c r="K675" i="1"/>
  <c r="V674" i="1"/>
  <c r="W674" i="1"/>
  <c r="P677" i="1" l="1"/>
  <c r="S677" i="1"/>
  <c r="H679" i="1"/>
  <c r="G680" i="1"/>
  <c r="J677" i="1"/>
  <c r="Q677" i="1"/>
  <c r="M677" i="1"/>
  <c r="N677" i="1" s="1"/>
  <c r="O677" i="1"/>
  <c r="W675" i="1"/>
  <c r="V675" i="1"/>
  <c r="I678" i="1"/>
  <c r="L678" i="1"/>
  <c r="T676" i="1"/>
  <c r="U676" i="1" s="1"/>
  <c r="K676" i="1"/>
  <c r="P678" i="1" l="1"/>
  <c r="S678" i="1"/>
  <c r="W676" i="1"/>
  <c r="V676" i="1"/>
  <c r="T677" i="1"/>
  <c r="U677" i="1" s="1"/>
  <c r="K677" i="1"/>
  <c r="J678" i="1"/>
  <c r="Q678" i="1"/>
  <c r="M678" i="1"/>
  <c r="N678" i="1" s="1"/>
  <c r="O678" i="1"/>
  <c r="G681" i="1"/>
  <c r="H680" i="1"/>
  <c r="I679" i="1"/>
  <c r="L679" i="1"/>
  <c r="P679" i="1" l="1"/>
  <c r="S679" i="1"/>
  <c r="J679" i="1"/>
  <c r="Q679" i="1"/>
  <c r="M679" i="1"/>
  <c r="N679" i="1" s="1"/>
  <c r="O679" i="1"/>
  <c r="T678" i="1"/>
  <c r="U678" i="1" s="1"/>
  <c r="K678" i="1"/>
  <c r="I680" i="1"/>
  <c r="L680" i="1"/>
  <c r="W677" i="1"/>
  <c r="V677" i="1"/>
  <c r="H681" i="1"/>
  <c r="G682" i="1"/>
  <c r="S680" i="1" l="1"/>
  <c r="P680" i="1"/>
  <c r="J680" i="1"/>
  <c r="Q680" i="1"/>
  <c r="O680" i="1"/>
  <c r="M680" i="1"/>
  <c r="N680" i="1" s="1"/>
  <c r="I681" i="1"/>
  <c r="L681" i="1"/>
  <c r="V678" i="1"/>
  <c r="W678" i="1"/>
  <c r="H682" i="1"/>
  <c r="G683" i="1"/>
  <c r="T679" i="1"/>
  <c r="U679" i="1" s="1"/>
  <c r="K679" i="1"/>
  <c r="P681" i="1" l="1"/>
  <c r="S681" i="1"/>
  <c r="J681" i="1"/>
  <c r="O681" i="1"/>
  <c r="Q681" i="1"/>
  <c r="M681" i="1"/>
  <c r="N681" i="1" s="1"/>
  <c r="V679" i="1"/>
  <c r="W679" i="1"/>
  <c r="G684" i="1"/>
  <c r="H683" i="1"/>
  <c r="I682" i="1"/>
  <c r="L682" i="1"/>
  <c r="T680" i="1"/>
  <c r="U680" i="1" s="1"/>
  <c r="K680" i="1"/>
  <c r="P682" i="1" l="1"/>
  <c r="S682" i="1"/>
  <c r="V680" i="1"/>
  <c r="W680" i="1"/>
  <c r="H684" i="1"/>
  <c r="G685" i="1"/>
  <c r="J682" i="1"/>
  <c r="Q682" i="1"/>
  <c r="O682" i="1"/>
  <c r="M682" i="1"/>
  <c r="N682" i="1" s="1"/>
  <c r="I683" i="1"/>
  <c r="L683" i="1"/>
  <c r="T681" i="1"/>
  <c r="U681" i="1" s="1"/>
  <c r="K681" i="1"/>
  <c r="S683" i="1" l="1"/>
  <c r="P683" i="1"/>
  <c r="W681" i="1"/>
  <c r="V681" i="1"/>
  <c r="G686" i="1"/>
  <c r="H685" i="1"/>
  <c r="I684" i="1"/>
  <c r="L684" i="1"/>
  <c r="J683" i="1"/>
  <c r="Q683" i="1"/>
  <c r="O683" i="1"/>
  <c r="M683" i="1"/>
  <c r="N683" i="1" s="1"/>
  <c r="T682" i="1"/>
  <c r="U682" i="1" s="1"/>
  <c r="K682" i="1"/>
  <c r="P684" i="1" l="1"/>
  <c r="S684" i="1"/>
  <c r="J684" i="1"/>
  <c r="M684" i="1"/>
  <c r="N684" i="1" s="1"/>
  <c r="Q684" i="1"/>
  <c r="O684" i="1"/>
  <c r="W682" i="1"/>
  <c r="V682" i="1"/>
  <c r="I685" i="1"/>
  <c r="L685" i="1"/>
  <c r="T683" i="1"/>
  <c r="U683" i="1" s="1"/>
  <c r="K683" i="1"/>
  <c r="G687" i="1"/>
  <c r="H686" i="1"/>
  <c r="S685" i="1" l="1"/>
  <c r="P685" i="1"/>
  <c r="J685" i="1"/>
  <c r="Q685" i="1"/>
  <c r="M685" i="1"/>
  <c r="N685" i="1" s="1"/>
  <c r="O685" i="1"/>
  <c r="I686" i="1"/>
  <c r="L686" i="1"/>
  <c r="H687" i="1"/>
  <c r="G688" i="1"/>
  <c r="V683" i="1"/>
  <c r="W683" i="1"/>
  <c r="T684" i="1"/>
  <c r="U684" i="1" s="1"/>
  <c r="K684" i="1"/>
  <c r="P686" i="1" l="1"/>
  <c r="S686" i="1"/>
  <c r="I687" i="1"/>
  <c r="L687" i="1"/>
  <c r="J686" i="1"/>
  <c r="M686" i="1"/>
  <c r="N686" i="1" s="1"/>
  <c r="Q686" i="1"/>
  <c r="O686" i="1"/>
  <c r="W684" i="1"/>
  <c r="V684" i="1"/>
  <c r="G689" i="1"/>
  <c r="H688" i="1"/>
  <c r="T685" i="1"/>
  <c r="U685" i="1" s="1"/>
  <c r="K685" i="1"/>
  <c r="P687" i="1" l="1"/>
  <c r="S687" i="1"/>
  <c r="T686" i="1"/>
  <c r="U686" i="1" s="1"/>
  <c r="K686" i="1"/>
  <c r="W685" i="1"/>
  <c r="V685" i="1"/>
  <c r="I688" i="1"/>
  <c r="L688" i="1"/>
  <c r="H689" i="1"/>
  <c r="G690" i="1"/>
  <c r="J687" i="1"/>
  <c r="O687" i="1"/>
  <c r="Q687" i="1"/>
  <c r="M687" i="1"/>
  <c r="N687" i="1" s="1"/>
  <c r="P688" i="1" l="1"/>
  <c r="S688" i="1"/>
  <c r="H690" i="1"/>
  <c r="G691" i="1"/>
  <c r="J688" i="1"/>
  <c r="O688" i="1"/>
  <c r="M688" i="1"/>
  <c r="N688" i="1" s="1"/>
  <c r="Q688" i="1"/>
  <c r="I689" i="1"/>
  <c r="L689" i="1"/>
  <c r="T687" i="1"/>
  <c r="U687" i="1" s="1"/>
  <c r="K687" i="1"/>
  <c r="W686" i="1"/>
  <c r="V686" i="1"/>
  <c r="P689" i="1" l="1"/>
  <c r="S689" i="1"/>
  <c r="J689" i="1"/>
  <c r="Q689" i="1"/>
  <c r="M689" i="1"/>
  <c r="N689" i="1" s="1"/>
  <c r="O689" i="1"/>
  <c r="T688" i="1"/>
  <c r="U688" i="1" s="1"/>
  <c r="K688" i="1"/>
  <c r="W687" i="1"/>
  <c r="V687" i="1"/>
  <c r="G692" i="1"/>
  <c r="H691" i="1"/>
  <c r="I690" i="1"/>
  <c r="L690" i="1"/>
  <c r="S690" i="1" l="1"/>
  <c r="P690" i="1"/>
  <c r="V688" i="1"/>
  <c r="W688" i="1"/>
  <c r="J690" i="1"/>
  <c r="Q690" i="1"/>
  <c r="M690" i="1"/>
  <c r="N690" i="1" s="1"/>
  <c r="O690" i="1"/>
  <c r="I691" i="1"/>
  <c r="L691" i="1"/>
  <c r="H692" i="1"/>
  <c r="G693" i="1"/>
  <c r="T689" i="1"/>
  <c r="U689" i="1" s="1"/>
  <c r="K689" i="1"/>
  <c r="S691" i="1" l="1"/>
  <c r="P691" i="1"/>
  <c r="T690" i="1"/>
  <c r="U690" i="1" s="1"/>
  <c r="K690" i="1"/>
  <c r="J691" i="1"/>
  <c r="Q691" i="1"/>
  <c r="M691" i="1"/>
  <c r="N691" i="1" s="1"/>
  <c r="O691" i="1"/>
  <c r="I692" i="1"/>
  <c r="L692" i="1"/>
  <c r="W689" i="1"/>
  <c r="V689" i="1"/>
  <c r="G694" i="1"/>
  <c r="H693" i="1"/>
  <c r="P692" i="1" l="1"/>
  <c r="S692" i="1"/>
  <c r="I693" i="1"/>
  <c r="L693" i="1"/>
  <c r="G695" i="1"/>
  <c r="H694" i="1"/>
  <c r="T691" i="1"/>
  <c r="U691" i="1" s="1"/>
  <c r="K691" i="1"/>
  <c r="J692" i="1"/>
  <c r="M692" i="1"/>
  <c r="N692" i="1" s="1"/>
  <c r="Q692" i="1"/>
  <c r="O692" i="1"/>
  <c r="V690" i="1"/>
  <c r="W690" i="1"/>
  <c r="P693" i="1" l="1"/>
  <c r="S693" i="1"/>
  <c r="W691" i="1"/>
  <c r="V691" i="1"/>
  <c r="T692" i="1"/>
  <c r="U692" i="1" s="1"/>
  <c r="K692" i="1"/>
  <c r="I694" i="1"/>
  <c r="L694" i="1"/>
  <c r="H695" i="1"/>
  <c r="G696" i="1"/>
  <c r="J693" i="1"/>
  <c r="Q693" i="1"/>
  <c r="M693" i="1"/>
  <c r="N693" i="1" s="1"/>
  <c r="O693" i="1"/>
  <c r="P694" i="1" l="1"/>
  <c r="S694" i="1"/>
  <c r="G697" i="1"/>
  <c r="H696" i="1"/>
  <c r="J694" i="1"/>
  <c r="O694" i="1"/>
  <c r="Q694" i="1"/>
  <c r="M694" i="1"/>
  <c r="N694" i="1" s="1"/>
  <c r="V692" i="1"/>
  <c r="W692" i="1"/>
  <c r="I695" i="1"/>
  <c r="L695" i="1"/>
  <c r="T693" i="1"/>
  <c r="U693" i="1" s="1"/>
  <c r="K693" i="1"/>
  <c r="P695" i="1" l="1"/>
  <c r="S695" i="1"/>
  <c r="W693" i="1"/>
  <c r="V693" i="1"/>
  <c r="T694" i="1"/>
  <c r="U694" i="1" s="1"/>
  <c r="K694" i="1"/>
  <c r="J695" i="1"/>
  <c r="O695" i="1"/>
  <c r="Q695" i="1"/>
  <c r="M695" i="1"/>
  <c r="N695" i="1" s="1"/>
  <c r="I696" i="1"/>
  <c r="L696" i="1"/>
  <c r="H697" i="1"/>
  <c r="G698" i="1"/>
  <c r="P696" i="1" l="1"/>
  <c r="S696" i="1"/>
  <c r="I697" i="1"/>
  <c r="L697" i="1"/>
  <c r="V694" i="1"/>
  <c r="W694" i="1"/>
  <c r="H698" i="1"/>
  <c r="G699" i="1"/>
  <c r="T695" i="1"/>
  <c r="U695" i="1" s="1"/>
  <c r="K695" i="1"/>
  <c r="J696" i="1"/>
  <c r="Q696" i="1"/>
  <c r="O696" i="1"/>
  <c r="M696" i="1"/>
  <c r="N696" i="1" s="1"/>
  <c r="P697" i="1" l="1"/>
  <c r="S697" i="1"/>
  <c r="G700" i="1"/>
  <c r="H699" i="1"/>
  <c r="I698" i="1"/>
  <c r="L698" i="1"/>
  <c r="W695" i="1"/>
  <c r="V695" i="1"/>
  <c r="T696" i="1"/>
  <c r="U696" i="1" s="1"/>
  <c r="K696" i="1"/>
  <c r="J697" i="1"/>
  <c r="O697" i="1"/>
  <c r="Q697" i="1"/>
  <c r="M697" i="1"/>
  <c r="N697" i="1" s="1"/>
  <c r="P698" i="1" l="1"/>
  <c r="S698" i="1"/>
  <c r="J698" i="1"/>
  <c r="O698" i="1"/>
  <c r="M698" i="1"/>
  <c r="N698" i="1" s="1"/>
  <c r="Q698" i="1"/>
  <c r="I699" i="1"/>
  <c r="L699" i="1"/>
  <c r="W696" i="1"/>
  <c r="V696" i="1"/>
  <c r="T697" i="1"/>
  <c r="U697" i="1" s="1"/>
  <c r="K697" i="1"/>
  <c r="H700" i="1"/>
  <c r="G701" i="1"/>
  <c r="S699" i="1" l="1"/>
  <c r="P699" i="1"/>
  <c r="J699" i="1"/>
  <c r="Q699" i="1"/>
  <c r="M699" i="1"/>
  <c r="N699" i="1" s="1"/>
  <c r="O699" i="1"/>
  <c r="I700" i="1"/>
  <c r="L700" i="1"/>
  <c r="G702" i="1"/>
  <c r="H701" i="1"/>
  <c r="V697" i="1"/>
  <c r="W697" i="1"/>
  <c r="T698" i="1"/>
  <c r="U698" i="1" s="1"/>
  <c r="K698" i="1"/>
  <c r="P700" i="1" l="1"/>
  <c r="S700" i="1"/>
  <c r="W698" i="1"/>
  <c r="V698" i="1"/>
  <c r="G703" i="1"/>
  <c r="H702" i="1"/>
  <c r="J700" i="1"/>
  <c r="M700" i="1"/>
  <c r="N700" i="1" s="1"/>
  <c r="O700" i="1"/>
  <c r="Q700" i="1"/>
  <c r="I701" i="1"/>
  <c r="L701" i="1"/>
  <c r="T699" i="1"/>
  <c r="U699" i="1" s="1"/>
  <c r="K699" i="1"/>
  <c r="S701" i="1" l="1"/>
  <c r="P701" i="1"/>
  <c r="T700" i="1"/>
  <c r="U700" i="1" s="1"/>
  <c r="K700" i="1"/>
  <c r="J701" i="1"/>
  <c r="Q701" i="1"/>
  <c r="M701" i="1"/>
  <c r="N701" i="1" s="1"/>
  <c r="O701" i="1"/>
  <c r="V699" i="1"/>
  <c r="W699" i="1"/>
  <c r="I702" i="1"/>
  <c r="L702" i="1"/>
  <c r="H703" i="1"/>
  <c r="G704" i="1"/>
  <c r="S702" i="1" l="1"/>
  <c r="P702" i="1"/>
  <c r="I703" i="1"/>
  <c r="L703" i="1"/>
  <c r="T701" i="1"/>
  <c r="U701" i="1" s="1"/>
  <c r="K701" i="1"/>
  <c r="J702" i="1"/>
  <c r="Q702" i="1"/>
  <c r="O702" i="1"/>
  <c r="M702" i="1"/>
  <c r="N702" i="1" s="1"/>
  <c r="G705" i="1"/>
  <c r="H704" i="1"/>
  <c r="W700" i="1"/>
  <c r="V700" i="1"/>
  <c r="P703" i="1" l="1"/>
  <c r="S703" i="1"/>
  <c r="T702" i="1"/>
  <c r="U702" i="1" s="1"/>
  <c r="K702" i="1"/>
  <c r="I704" i="1"/>
  <c r="L704" i="1"/>
  <c r="H705" i="1"/>
  <c r="G706" i="1"/>
  <c r="V701" i="1"/>
  <c r="W701" i="1"/>
  <c r="J703" i="1"/>
  <c r="Q703" i="1"/>
  <c r="O703" i="1"/>
  <c r="M703" i="1"/>
  <c r="N703" i="1" s="1"/>
  <c r="P704" i="1" l="1"/>
  <c r="S704" i="1"/>
  <c r="J704" i="1"/>
  <c r="Q704" i="1"/>
  <c r="O704" i="1"/>
  <c r="M704" i="1"/>
  <c r="N704" i="1" s="1"/>
  <c r="I705" i="1"/>
  <c r="L705" i="1"/>
  <c r="H706" i="1"/>
  <c r="G707" i="1"/>
  <c r="T703" i="1"/>
  <c r="U703" i="1" s="1"/>
  <c r="K703" i="1"/>
  <c r="V702" i="1"/>
  <c r="W702" i="1"/>
  <c r="P705" i="1" l="1"/>
  <c r="S705" i="1"/>
  <c r="I706" i="1"/>
  <c r="L706" i="1"/>
  <c r="J705" i="1"/>
  <c r="Q705" i="1"/>
  <c r="M705" i="1"/>
  <c r="N705" i="1" s="1"/>
  <c r="O705" i="1"/>
  <c r="V703" i="1"/>
  <c r="W703" i="1"/>
  <c r="G708" i="1"/>
  <c r="H707" i="1"/>
  <c r="T704" i="1"/>
  <c r="U704" i="1" s="1"/>
  <c r="K704" i="1"/>
  <c r="P706" i="1" l="1"/>
  <c r="S706" i="1"/>
  <c r="W704" i="1"/>
  <c r="V704" i="1"/>
  <c r="I707" i="1"/>
  <c r="L707" i="1"/>
  <c r="T705" i="1"/>
  <c r="U705" i="1" s="1"/>
  <c r="K705" i="1"/>
  <c r="H708" i="1"/>
  <c r="G709" i="1"/>
  <c r="J706" i="1"/>
  <c r="Q706" i="1"/>
  <c r="O706" i="1"/>
  <c r="M706" i="1"/>
  <c r="N706" i="1" s="1"/>
  <c r="S707" i="1" l="1"/>
  <c r="P707" i="1"/>
  <c r="T706" i="1"/>
  <c r="U706" i="1" s="1"/>
  <c r="K706" i="1"/>
  <c r="W705" i="1"/>
  <c r="V705" i="1"/>
  <c r="G710" i="1"/>
  <c r="H709" i="1"/>
  <c r="I708" i="1"/>
  <c r="L708" i="1"/>
  <c r="J707" i="1"/>
  <c r="M707" i="1"/>
  <c r="N707" i="1" s="1"/>
  <c r="O707" i="1"/>
  <c r="Q707" i="1"/>
  <c r="S708" i="1" l="1"/>
  <c r="P708" i="1"/>
  <c r="G711" i="1"/>
  <c r="H710" i="1"/>
  <c r="I709" i="1"/>
  <c r="L709" i="1"/>
  <c r="J708" i="1"/>
  <c r="O708" i="1"/>
  <c r="M708" i="1"/>
  <c r="N708" i="1" s="1"/>
  <c r="Q708" i="1"/>
  <c r="T707" i="1"/>
  <c r="U707" i="1" s="1"/>
  <c r="K707" i="1"/>
  <c r="W706" i="1"/>
  <c r="V706" i="1"/>
  <c r="S709" i="1" l="1"/>
  <c r="P709" i="1"/>
  <c r="J709" i="1"/>
  <c r="Q709" i="1"/>
  <c r="O709" i="1"/>
  <c r="M709" i="1"/>
  <c r="N709" i="1" s="1"/>
  <c r="W707" i="1"/>
  <c r="V707" i="1"/>
  <c r="I710" i="1"/>
  <c r="L710" i="1"/>
  <c r="T708" i="1"/>
  <c r="U708" i="1" s="1"/>
  <c r="K708" i="1"/>
  <c r="H711" i="1"/>
  <c r="G712" i="1"/>
  <c r="S710" i="1" l="1"/>
  <c r="P710" i="1"/>
  <c r="J710" i="1"/>
  <c r="Q710" i="1"/>
  <c r="M710" i="1"/>
  <c r="N710" i="1" s="1"/>
  <c r="O710" i="1"/>
  <c r="G713" i="1"/>
  <c r="H712" i="1"/>
  <c r="I711" i="1"/>
  <c r="L711" i="1"/>
  <c r="W708" i="1"/>
  <c r="V708" i="1"/>
  <c r="T709" i="1"/>
  <c r="U709" i="1" s="1"/>
  <c r="K709" i="1"/>
  <c r="S711" i="1" l="1"/>
  <c r="P711" i="1"/>
  <c r="I712" i="1"/>
  <c r="L712" i="1"/>
  <c r="W709" i="1"/>
  <c r="V709" i="1"/>
  <c r="J711" i="1"/>
  <c r="O711" i="1"/>
  <c r="Q711" i="1"/>
  <c r="M711" i="1"/>
  <c r="N711" i="1" s="1"/>
  <c r="H713" i="1"/>
  <c r="G714" i="1"/>
  <c r="T710" i="1"/>
  <c r="U710" i="1" s="1"/>
  <c r="K710" i="1"/>
  <c r="S712" i="1" l="1"/>
  <c r="P712" i="1"/>
  <c r="T711" i="1"/>
  <c r="U711" i="1" s="1"/>
  <c r="K711" i="1"/>
  <c r="W710" i="1"/>
  <c r="V710" i="1"/>
  <c r="H714" i="1"/>
  <c r="G715" i="1"/>
  <c r="I713" i="1"/>
  <c r="L713" i="1"/>
  <c r="J712" i="1"/>
  <c r="Q712" i="1"/>
  <c r="M712" i="1"/>
  <c r="N712" i="1" s="1"/>
  <c r="O712" i="1"/>
  <c r="S713" i="1" l="1"/>
  <c r="P713" i="1"/>
  <c r="G716" i="1"/>
  <c r="H715" i="1"/>
  <c r="J713" i="1"/>
  <c r="O713" i="1"/>
  <c r="Q713" i="1"/>
  <c r="M713" i="1"/>
  <c r="N713" i="1" s="1"/>
  <c r="I714" i="1"/>
  <c r="L714" i="1"/>
  <c r="T712" i="1"/>
  <c r="U712" i="1" s="1"/>
  <c r="K712" i="1"/>
  <c r="V711" i="1"/>
  <c r="W711" i="1"/>
  <c r="P714" i="1" l="1"/>
  <c r="S714" i="1"/>
  <c r="J714" i="1"/>
  <c r="M714" i="1"/>
  <c r="N714" i="1" s="1"/>
  <c r="O714" i="1"/>
  <c r="Q714" i="1"/>
  <c r="T713" i="1"/>
  <c r="U713" i="1" s="1"/>
  <c r="K713" i="1"/>
  <c r="W712" i="1"/>
  <c r="V712" i="1"/>
  <c r="I715" i="1"/>
  <c r="L715" i="1"/>
  <c r="H716" i="1"/>
  <c r="G717" i="1"/>
  <c r="P715" i="1" l="1"/>
  <c r="S715" i="1"/>
  <c r="W713" i="1"/>
  <c r="V713" i="1"/>
  <c r="G718" i="1"/>
  <c r="H717" i="1"/>
  <c r="I716" i="1"/>
  <c r="L716" i="1"/>
  <c r="J715" i="1"/>
  <c r="Q715" i="1"/>
  <c r="O715" i="1"/>
  <c r="M715" i="1"/>
  <c r="N715" i="1" s="1"/>
  <c r="T714" i="1"/>
  <c r="U714" i="1" s="1"/>
  <c r="K714" i="1"/>
  <c r="P716" i="1" l="1"/>
  <c r="S716" i="1"/>
  <c r="T715" i="1"/>
  <c r="U715" i="1" s="1"/>
  <c r="K715" i="1"/>
  <c r="I717" i="1"/>
  <c r="L717" i="1"/>
  <c r="V714" i="1"/>
  <c r="W714" i="1"/>
  <c r="G719" i="1"/>
  <c r="H718" i="1"/>
  <c r="J716" i="1"/>
  <c r="M716" i="1"/>
  <c r="N716" i="1" s="1"/>
  <c r="Q716" i="1"/>
  <c r="O716" i="1"/>
  <c r="P717" i="1" l="1"/>
  <c r="S717" i="1"/>
  <c r="J717" i="1"/>
  <c r="Q717" i="1"/>
  <c r="M717" i="1"/>
  <c r="N717" i="1" s="1"/>
  <c r="O717" i="1"/>
  <c r="I718" i="1"/>
  <c r="L718" i="1"/>
  <c r="H719" i="1"/>
  <c r="G720" i="1"/>
  <c r="T716" i="1"/>
  <c r="U716" i="1" s="1"/>
  <c r="K716" i="1"/>
  <c r="V715" i="1"/>
  <c r="W715" i="1"/>
  <c r="P718" i="1" l="1"/>
  <c r="S718" i="1"/>
  <c r="I719" i="1"/>
  <c r="L719" i="1"/>
  <c r="J718" i="1"/>
  <c r="Q718" i="1"/>
  <c r="O718" i="1"/>
  <c r="M718" i="1"/>
  <c r="N718" i="1" s="1"/>
  <c r="V716" i="1"/>
  <c r="W716" i="1"/>
  <c r="G721" i="1"/>
  <c r="H720" i="1"/>
  <c r="T717" i="1"/>
  <c r="U717" i="1" s="1"/>
  <c r="K717" i="1"/>
  <c r="S719" i="1" l="1"/>
  <c r="P719" i="1"/>
  <c r="W717" i="1"/>
  <c r="V717" i="1"/>
  <c r="T718" i="1"/>
  <c r="U718" i="1" s="1"/>
  <c r="K718" i="1"/>
  <c r="H721" i="1"/>
  <c r="G722" i="1"/>
  <c r="I720" i="1"/>
  <c r="L720" i="1"/>
  <c r="J719" i="1"/>
  <c r="O719" i="1"/>
  <c r="M719" i="1"/>
  <c r="N719" i="1" s="1"/>
  <c r="Q719" i="1"/>
  <c r="P720" i="1" l="1"/>
  <c r="S720" i="1"/>
  <c r="I721" i="1"/>
  <c r="L721" i="1"/>
  <c r="J720" i="1"/>
  <c r="Q720" i="1"/>
  <c r="O720" i="1"/>
  <c r="M720" i="1"/>
  <c r="N720" i="1" s="1"/>
  <c r="H722" i="1"/>
  <c r="G723" i="1"/>
  <c r="W718" i="1"/>
  <c r="V718" i="1"/>
  <c r="T719" i="1"/>
  <c r="U719" i="1" s="1"/>
  <c r="K719" i="1"/>
  <c r="S721" i="1" l="1"/>
  <c r="P721" i="1"/>
  <c r="I722" i="1"/>
  <c r="L722" i="1"/>
  <c r="V719" i="1"/>
  <c r="W719" i="1"/>
  <c r="T720" i="1"/>
  <c r="U720" i="1" s="1"/>
  <c r="K720" i="1"/>
  <c r="G724" i="1"/>
  <c r="H723" i="1"/>
  <c r="J721" i="1"/>
  <c r="O721" i="1"/>
  <c r="Q721" i="1"/>
  <c r="M721" i="1"/>
  <c r="N721" i="1" s="1"/>
  <c r="P722" i="1" l="1"/>
  <c r="S722" i="1"/>
  <c r="I723" i="1"/>
  <c r="L723" i="1"/>
  <c r="W720" i="1"/>
  <c r="V720" i="1"/>
  <c r="H724" i="1"/>
  <c r="G725" i="1"/>
  <c r="T721" i="1"/>
  <c r="U721" i="1" s="1"/>
  <c r="K721" i="1"/>
  <c r="J722" i="1"/>
  <c r="O722" i="1"/>
  <c r="M722" i="1"/>
  <c r="N722" i="1" s="1"/>
  <c r="Q722" i="1"/>
  <c r="P723" i="1" l="1"/>
  <c r="S723" i="1"/>
  <c r="W721" i="1"/>
  <c r="V721" i="1"/>
  <c r="G726" i="1"/>
  <c r="H725" i="1"/>
  <c r="I724" i="1"/>
  <c r="L724" i="1"/>
  <c r="T722" i="1"/>
  <c r="U722" i="1" s="1"/>
  <c r="K722" i="1"/>
  <c r="J723" i="1"/>
  <c r="Q723" i="1"/>
  <c r="O723" i="1"/>
  <c r="M723" i="1"/>
  <c r="N723" i="1" s="1"/>
  <c r="S724" i="1" l="1"/>
  <c r="P724" i="1"/>
  <c r="W722" i="1"/>
  <c r="V722" i="1"/>
  <c r="J724" i="1"/>
  <c r="O724" i="1"/>
  <c r="M724" i="1"/>
  <c r="N724" i="1" s="1"/>
  <c r="Q724" i="1"/>
  <c r="I725" i="1"/>
  <c r="L725" i="1"/>
  <c r="G727" i="1"/>
  <c r="H726" i="1"/>
  <c r="T723" i="1"/>
  <c r="U723" i="1" s="1"/>
  <c r="K723" i="1"/>
  <c r="P725" i="1" l="1"/>
  <c r="S725" i="1"/>
  <c r="J725" i="1"/>
  <c r="Q725" i="1"/>
  <c r="O725" i="1"/>
  <c r="M725" i="1"/>
  <c r="N725" i="1" s="1"/>
  <c r="W723" i="1"/>
  <c r="V723" i="1"/>
  <c r="I726" i="1"/>
  <c r="L726" i="1"/>
  <c r="T724" i="1"/>
  <c r="U724" i="1" s="1"/>
  <c r="K724" i="1"/>
  <c r="H727" i="1"/>
  <c r="G728" i="1"/>
  <c r="P726" i="1" l="1"/>
  <c r="S726" i="1"/>
  <c r="I727" i="1"/>
  <c r="L727" i="1"/>
  <c r="J726" i="1"/>
  <c r="Q726" i="1"/>
  <c r="M726" i="1"/>
  <c r="N726" i="1" s="1"/>
  <c r="O726" i="1"/>
  <c r="G729" i="1"/>
  <c r="H728" i="1"/>
  <c r="V724" i="1"/>
  <c r="W724" i="1"/>
  <c r="T725" i="1"/>
  <c r="U725" i="1" s="1"/>
  <c r="K725" i="1"/>
  <c r="P727" i="1" l="1"/>
  <c r="S727" i="1"/>
  <c r="W725" i="1"/>
  <c r="V725" i="1"/>
  <c r="H729" i="1"/>
  <c r="G730" i="1"/>
  <c r="T726" i="1"/>
  <c r="U726" i="1" s="1"/>
  <c r="K726" i="1"/>
  <c r="I728" i="1"/>
  <c r="L728" i="1"/>
  <c r="J727" i="1"/>
  <c r="Q727" i="1"/>
  <c r="O727" i="1"/>
  <c r="M727" i="1"/>
  <c r="N727" i="1" s="1"/>
  <c r="P728" i="1" l="1"/>
  <c r="S728" i="1"/>
  <c r="H730" i="1"/>
  <c r="G731" i="1"/>
  <c r="J728" i="1"/>
  <c r="M728" i="1"/>
  <c r="N728" i="1" s="1"/>
  <c r="O728" i="1"/>
  <c r="Q728" i="1"/>
  <c r="W726" i="1"/>
  <c r="V726" i="1"/>
  <c r="I729" i="1"/>
  <c r="L729" i="1"/>
  <c r="T727" i="1"/>
  <c r="U727" i="1" s="1"/>
  <c r="K727" i="1"/>
  <c r="S729" i="1" l="1"/>
  <c r="P729" i="1"/>
  <c r="V727" i="1"/>
  <c r="W727" i="1"/>
  <c r="T728" i="1"/>
  <c r="U728" i="1" s="1"/>
  <c r="K728" i="1"/>
  <c r="J729" i="1"/>
  <c r="O729" i="1"/>
  <c r="Q729" i="1"/>
  <c r="M729" i="1"/>
  <c r="N729" i="1" s="1"/>
  <c r="G732" i="1"/>
  <c r="H731" i="1"/>
  <c r="I730" i="1"/>
  <c r="L730" i="1"/>
  <c r="P730" i="1" l="1"/>
  <c r="S730" i="1"/>
  <c r="T729" i="1"/>
  <c r="U729" i="1" s="1"/>
  <c r="K729" i="1"/>
  <c r="V728" i="1"/>
  <c r="W728" i="1"/>
  <c r="I731" i="1"/>
  <c r="L731" i="1"/>
  <c r="J730" i="1"/>
  <c r="M730" i="1"/>
  <c r="N730" i="1" s="1"/>
  <c r="O730" i="1"/>
  <c r="Q730" i="1"/>
  <c r="H732" i="1"/>
  <c r="G733" i="1"/>
  <c r="S731" i="1" l="1"/>
  <c r="P731" i="1"/>
  <c r="T730" i="1"/>
  <c r="U730" i="1" s="1"/>
  <c r="K730" i="1"/>
  <c r="G734" i="1"/>
  <c r="H733" i="1"/>
  <c r="I732" i="1"/>
  <c r="L732" i="1"/>
  <c r="J731" i="1"/>
  <c r="Q731" i="1"/>
  <c r="O731" i="1"/>
  <c r="M731" i="1"/>
  <c r="N731" i="1" s="1"/>
  <c r="W729" i="1"/>
  <c r="V729" i="1"/>
  <c r="S732" i="1" l="1"/>
  <c r="P732" i="1"/>
  <c r="T731" i="1"/>
  <c r="U731" i="1" s="1"/>
  <c r="K731" i="1"/>
  <c r="J732" i="1"/>
  <c r="Q732" i="1"/>
  <c r="O732" i="1"/>
  <c r="M732" i="1"/>
  <c r="N732" i="1" s="1"/>
  <c r="I733" i="1"/>
  <c r="L733" i="1"/>
  <c r="G735" i="1"/>
  <c r="H734" i="1"/>
  <c r="W730" i="1"/>
  <c r="V730" i="1"/>
  <c r="P733" i="1" l="1"/>
  <c r="S733" i="1"/>
  <c r="J733" i="1"/>
  <c r="Q733" i="1"/>
  <c r="M733" i="1"/>
  <c r="N733" i="1" s="1"/>
  <c r="O733" i="1"/>
  <c r="H735" i="1"/>
  <c r="G736" i="1"/>
  <c r="I734" i="1"/>
  <c r="L734" i="1"/>
  <c r="T732" i="1"/>
  <c r="U732" i="1" s="1"/>
  <c r="K732" i="1"/>
  <c r="V731" i="1"/>
  <c r="W731" i="1"/>
  <c r="S734" i="1" l="1"/>
  <c r="P734" i="1"/>
  <c r="G737" i="1"/>
  <c r="H736" i="1"/>
  <c r="W732" i="1"/>
  <c r="V732" i="1"/>
  <c r="J734" i="1"/>
  <c r="Q734" i="1"/>
  <c r="O734" i="1"/>
  <c r="M734" i="1"/>
  <c r="N734" i="1" s="1"/>
  <c r="I735" i="1"/>
  <c r="L735" i="1"/>
  <c r="T733" i="1"/>
  <c r="U733" i="1" s="1"/>
  <c r="K733" i="1"/>
  <c r="P735" i="1" l="1"/>
  <c r="S735" i="1"/>
  <c r="T734" i="1"/>
  <c r="U734" i="1" s="1"/>
  <c r="K734" i="1"/>
  <c r="J735" i="1"/>
  <c r="M735" i="1"/>
  <c r="N735" i="1" s="1"/>
  <c r="Q735" i="1"/>
  <c r="O735" i="1"/>
  <c r="I736" i="1"/>
  <c r="L736" i="1"/>
  <c r="W733" i="1"/>
  <c r="V733" i="1"/>
  <c r="H737" i="1"/>
  <c r="G738" i="1"/>
  <c r="P736" i="1" l="1"/>
  <c r="S736" i="1"/>
  <c r="H738" i="1"/>
  <c r="G739" i="1"/>
  <c r="J736" i="1"/>
  <c r="Q736" i="1"/>
  <c r="O736" i="1"/>
  <c r="M736" i="1"/>
  <c r="N736" i="1" s="1"/>
  <c r="I737" i="1"/>
  <c r="L737" i="1"/>
  <c r="T735" i="1"/>
  <c r="U735" i="1" s="1"/>
  <c r="K735" i="1"/>
  <c r="V734" i="1"/>
  <c r="W734" i="1"/>
  <c r="S737" i="1" l="1"/>
  <c r="P737" i="1"/>
  <c r="J737" i="1"/>
  <c r="O737" i="1"/>
  <c r="Q737" i="1"/>
  <c r="M737" i="1"/>
  <c r="N737" i="1" s="1"/>
  <c r="T736" i="1"/>
  <c r="U736" i="1" s="1"/>
  <c r="K736" i="1"/>
  <c r="V735" i="1"/>
  <c r="W735" i="1"/>
  <c r="G740" i="1"/>
  <c r="H739" i="1"/>
  <c r="I738" i="1"/>
  <c r="L738" i="1"/>
  <c r="P738" i="1" l="1"/>
  <c r="S738" i="1"/>
  <c r="T737" i="1"/>
  <c r="U737" i="1" s="1"/>
  <c r="K737" i="1"/>
  <c r="V736" i="1"/>
  <c r="W736" i="1"/>
  <c r="I739" i="1"/>
  <c r="L739" i="1"/>
  <c r="J738" i="1"/>
  <c r="Q738" i="1"/>
  <c r="O738" i="1"/>
  <c r="M738" i="1"/>
  <c r="N738" i="1" s="1"/>
  <c r="H740" i="1"/>
  <c r="G741" i="1"/>
  <c r="P739" i="1" l="1"/>
  <c r="S739" i="1"/>
  <c r="T738" i="1"/>
  <c r="U738" i="1" s="1"/>
  <c r="K738" i="1"/>
  <c r="G742" i="1"/>
  <c r="H741" i="1"/>
  <c r="I740" i="1"/>
  <c r="L740" i="1"/>
  <c r="J739" i="1"/>
  <c r="Q739" i="1"/>
  <c r="O739" i="1"/>
  <c r="M739" i="1"/>
  <c r="N739" i="1" s="1"/>
  <c r="W737" i="1"/>
  <c r="V737" i="1"/>
  <c r="P740" i="1" l="1"/>
  <c r="S740" i="1"/>
  <c r="T739" i="1"/>
  <c r="U739" i="1" s="1"/>
  <c r="K739" i="1"/>
  <c r="I741" i="1"/>
  <c r="L741" i="1"/>
  <c r="J740" i="1"/>
  <c r="M740" i="1"/>
  <c r="N740" i="1" s="1"/>
  <c r="Q740" i="1"/>
  <c r="O740" i="1"/>
  <c r="G743" i="1"/>
  <c r="H742" i="1"/>
  <c r="V738" i="1"/>
  <c r="W738" i="1"/>
  <c r="P741" i="1" l="1"/>
  <c r="S741" i="1"/>
  <c r="T740" i="1"/>
  <c r="U740" i="1" s="1"/>
  <c r="K740" i="1"/>
  <c r="I742" i="1"/>
  <c r="L742" i="1"/>
  <c r="J741" i="1"/>
  <c r="Q741" i="1"/>
  <c r="O741" i="1"/>
  <c r="M741" i="1"/>
  <c r="N741" i="1" s="1"/>
  <c r="H743" i="1"/>
  <c r="G744" i="1"/>
  <c r="W739" i="1"/>
  <c r="V739" i="1"/>
  <c r="S742" i="1" l="1"/>
  <c r="P742" i="1"/>
  <c r="T741" i="1"/>
  <c r="U741" i="1" s="1"/>
  <c r="K741" i="1"/>
  <c r="G745" i="1"/>
  <c r="H744" i="1"/>
  <c r="J742" i="1"/>
  <c r="Q742" i="1"/>
  <c r="M742" i="1"/>
  <c r="N742" i="1" s="1"/>
  <c r="O742" i="1"/>
  <c r="I743" i="1"/>
  <c r="L743" i="1"/>
  <c r="W740" i="1"/>
  <c r="V740" i="1"/>
  <c r="P743" i="1" l="1"/>
  <c r="S743" i="1"/>
  <c r="T742" i="1"/>
  <c r="U742" i="1" s="1"/>
  <c r="K742" i="1"/>
  <c r="H745" i="1"/>
  <c r="G746" i="1"/>
  <c r="I744" i="1"/>
  <c r="L744" i="1"/>
  <c r="J743" i="1"/>
  <c r="Q743" i="1"/>
  <c r="O743" i="1"/>
  <c r="M743" i="1"/>
  <c r="N743" i="1" s="1"/>
  <c r="W741" i="1"/>
  <c r="V741" i="1"/>
  <c r="P744" i="1" l="1"/>
  <c r="S744" i="1"/>
  <c r="J744" i="1"/>
  <c r="Q744" i="1"/>
  <c r="M744" i="1"/>
  <c r="N744" i="1" s="1"/>
  <c r="O744" i="1"/>
  <c r="I745" i="1"/>
  <c r="L745" i="1"/>
  <c r="T743" i="1"/>
  <c r="U743" i="1" s="1"/>
  <c r="K743" i="1"/>
  <c r="H746" i="1"/>
  <c r="G747" i="1"/>
  <c r="W742" i="1"/>
  <c r="V742" i="1"/>
  <c r="S745" i="1" l="1"/>
  <c r="P745" i="1"/>
  <c r="V743" i="1"/>
  <c r="W743" i="1"/>
  <c r="J745" i="1"/>
  <c r="Q745" i="1"/>
  <c r="M745" i="1"/>
  <c r="N745" i="1" s="1"/>
  <c r="O745" i="1"/>
  <c r="G748" i="1"/>
  <c r="H747" i="1"/>
  <c r="I746" i="1"/>
  <c r="L746" i="1"/>
  <c r="T744" i="1"/>
  <c r="U744" i="1" s="1"/>
  <c r="K744" i="1"/>
  <c r="P746" i="1" l="1"/>
  <c r="S746" i="1"/>
  <c r="H748" i="1"/>
  <c r="G749" i="1"/>
  <c r="W744" i="1"/>
  <c r="V744" i="1"/>
  <c r="T745" i="1"/>
  <c r="U745" i="1" s="1"/>
  <c r="K745" i="1"/>
  <c r="J746" i="1"/>
  <c r="O746" i="1"/>
  <c r="Q746" i="1"/>
  <c r="M746" i="1"/>
  <c r="N746" i="1" s="1"/>
  <c r="I747" i="1"/>
  <c r="L747" i="1"/>
  <c r="S747" i="1" l="1"/>
  <c r="P747" i="1"/>
  <c r="T746" i="1"/>
  <c r="U746" i="1" s="1"/>
  <c r="K746" i="1"/>
  <c r="J747" i="1"/>
  <c r="Q747" i="1"/>
  <c r="O747" i="1"/>
  <c r="M747" i="1"/>
  <c r="N747" i="1" s="1"/>
  <c r="G750" i="1"/>
  <c r="H749" i="1"/>
  <c r="V745" i="1"/>
  <c r="W745" i="1"/>
  <c r="I748" i="1"/>
  <c r="L748" i="1"/>
  <c r="P748" i="1" l="1"/>
  <c r="S748" i="1"/>
  <c r="T747" i="1"/>
  <c r="U747" i="1" s="1"/>
  <c r="K747" i="1"/>
  <c r="G751" i="1"/>
  <c r="H750" i="1"/>
  <c r="J748" i="1"/>
  <c r="O748" i="1"/>
  <c r="M748" i="1"/>
  <c r="N748" i="1" s="1"/>
  <c r="Q748" i="1"/>
  <c r="I749" i="1"/>
  <c r="L749" i="1"/>
  <c r="V746" i="1"/>
  <c r="W746" i="1"/>
  <c r="P749" i="1" l="1"/>
  <c r="S749" i="1"/>
  <c r="H751" i="1"/>
  <c r="G752" i="1"/>
  <c r="J749" i="1"/>
  <c r="Q749" i="1"/>
  <c r="M749" i="1"/>
  <c r="N749" i="1" s="1"/>
  <c r="O749" i="1"/>
  <c r="T748" i="1"/>
  <c r="U748" i="1" s="1"/>
  <c r="K748" i="1"/>
  <c r="I750" i="1"/>
  <c r="L750" i="1"/>
  <c r="V747" i="1"/>
  <c r="W747" i="1"/>
  <c r="P750" i="1" l="1"/>
  <c r="S750" i="1"/>
  <c r="T749" i="1"/>
  <c r="U749" i="1" s="1"/>
  <c r="K749" i="1"/>
  <c r="W748" i="1"/>
  <c r="V748" i="1"/>
  <c r="J750" i="1"/>
  <c r="Q750" i="1"/>
  <c r="O750" i="1"/>
  <c r="M750" i="1"/>
  <c r="N750" i="1" s="1"/>
  <c r="G753" i="1"/>
  <c r="H752" i="1"/>
  <c r="I751" i="1"/>
  <c r="L751" i="1"/>
  <c r="S751" i="1" l="1"/>
  <c r="P751" i="1"/>
  <c r="T750" i="1"/>
  <c r="U750" i="1" s="1"/>
  <c r="K750" i="1"/>
  <c r="I752" i="1"/>
  <c r="L752" i="1"/>
  <c r="H753" i="1"/>
  <c r="G754" i="1"/>
  <c r="J751" i="1"/>
  <c r="M751" i="1"/>
  <c r="N751" i="1" s="1"/>
  <c r="O751" i="1"/>
  <c r="Q751" i="1"/>
  <c r="W749" i="1"/>
  <c r="V749" i="1"/>
  <c r="P752" i="1" l="1"/>
  <c r="S752" i="1"/>
  <c r="T751" i="1"/>
  <c r="U751" i="1" s="1"/>
  <c r="K751" i="1"/>
  <c r="J752" i="1"/>
  <c r="O752" i="1"/>
  <c r="M752" i="1"/>
  <c r="N752" i="1" s="1"/>
  <c r="Q752" i="1"/>
  <c r="H754" i="1"/>
  <c r="G755" i="1"/>
  <c r="I753" i="1"/>
  <c r="L753" i="1"/>
  <c r="V750" i="1"/>
  <c r="W750" i="1"/>
  <c r="S753" i="1" l="1"/>
  <c r="P753" i="1"/>
  <c r="I754" i="1"/>
  <c r="L754" i="1"/>
  <c r="T752" i="1"/>
  <c r="U752" i="1" s="1"/>
  <c r="K752" i="1"/>
  <c r="J753" i="1"/>
  <c r="Q753" i="1"/>
  <c r="M753" i="1"/>
  <c r="N753" i="1" s="1"/>
  <c r="O753" i="1"/>
  <c r="G756" i="1"/>
  <c r="H755" i="1"/>
  <c r="V751" i="1"/>
  <c r="W751" i="1"/>
  <c r="P754" i="1" l="1"/>
  <c r="S754" i="1"/>
  <c r="T753" i="1"/>
  <c r="U753" i="1" s="1"/>
  <c r="K753" i="1"/>
  <c r="I755" i="1"/>
  <c r="L755" i="1"/>
  <c r="V752" i="1"/>
  <c r="W752" i="1"/>
  <c r="H756" i="1"/>
  <c r="G757" i="1"/>
  <c r="J754" i="1"/>
  <c r="Q754" i="1"/>
  <c r="O754" i="1"/>
  <c r="M754" i="1"/>
  <c r="N754" i="1" s="1"/>
  <c r="P755" i="1" l="1"/>
  <c r="S755" i="1"/>
  <c r="G758" i="1"/>
  <c r="H757" i="1"/>
  <c r="J755" i="1"/>
  <c r="M755" i="1"/>
  <c r="N755" i="1" s="1"/>
  <c r="Q755" i="1"/>
  <c r="O755" i="1"/>
  <c r="I756" i="1"/>
  <c r="L756" i="1"/>
  <c r="T754" i="1"/>
  <c r="U754" i="1" s="1"/>
  <c r="K754" i="1"/>
  <c r="W753" i="1"/>
  <c r="V753" i="1"/>
  <c r="P756" i="1" l="1"/>
  <c r="S756" i="1"/>
  <c r="T755" i="1"/>
  <c r="U755" i="1" s="1"/>
  <c r="K755" i="1"/>
  <c r="J756" i="1"/>
  <c r="O756" i="1"/>
  <c r="M756" i="1"/>
  <c r="N756" i="1" s="1"/>
  <c r="Q756" i="1"/>
  <c r="W754" i="1"/>
  <c r="V754" i="1"/>
  <c r="I757" i="1"/>
  <c r="L757" i="1"/>
  <c r="G759" i="1"/>
  <c r="H758" i="1"/>
  <c r="P757" i="1" l="1"/>
  <c r="S757" i="1"/>
  <c r="H759" i="1"/>
  <c r="G760" i="1"/>
  <c r="I758" i="1"/>
  <c r="L758" i="1"/>
  <c r="T756" i="1"/>
  <c r="U756" i="1" s="1"/>
  <c r="K756" i="1"/>
  <c r="J757" i="1"/>
  <c r="Q757" i="1"/>
  <c r="O757" i="1"/>
  <c r="M757" i="1"/>
  <c r="N757" i="1" s="1"/>
  <c r="W755" i="1"/>
  <c r="V755" i="1"/>
  <c r="P758" i="1" l="1"/>
  <c r="S758" i="1"/>
  <c r="T757" i="1"/>
  <c r="U757" i="1" s="1"/>
  <c r="K757" i="1"/>
  <c r="J758" i="1"/>
  <c r="Q758" i="1"/>
  <c r="M758" i="1"/>
  <c r="N758" i="1" s="1"/>
  <c r="O758" i="1"/>
  <c r="G761" i="1"/>
  <c r="H760" i="1"/>
  <c r="V756" i="1"/>
  <c r="W756" i="1"/>
  <c r="I759" i="1"/>
  <c r="L759" i="1"/>
  <c r="P759" i="1" l="1"/>
  <c r="S759" i="1"/>
  <c r="H761" i="1"/>
  <c r="G762" i="1"/>
  <c r="I760" i="1"/>
  <c r="L760" i="1"/>
  <c r="J759" i="1"/>
  <c r="O759" i="1"/>
  <c r="M759" i="1"/>
  <c r="N759" i="1" s="1"/>
  <c r="Q759" i="1"/>
  <c r="T758" i="1"/>
  <c r="U758" i="1" s="1"/>
  <c r="K758" i="1"/>
  <c r="W757" i="1"/>
  <c r="V757" i="1"/>
  <c r="P760" i="1" l="1"/>
  <c r="S760" i="1"/>
  <c r="J760" i="1"/>
  <c r="M760" i="1"/>
  <c r="N760" i="1" s="1"/>
  <c r="O760" i="1"/>
  <c r="Q760" i="1"/>
  <c r="I761" i="1"/>
  <c r="L761" i="1"/>
  <c r="T759" i="1"/>
  <c r="U759" i="1" s="1"/>
  <c r="K759" i="1"/>
  <c r="V758" i="1"/>
  <c r="W758" i="1"/>
  <c r="H762" i="1"/>
  <c r="G763" i="1"/>
  <c r="P761" i="1" l="1"/>
  <c r="S761" i="1"/>
  <c r="J761" i="1"/>
  <c r="O761" i="1"/>
  <c r="Q761" i="1"/>
  <c r="M761" i="1"/>
  <c r="N761" i="1" s="1"/>
  <c r="V759" i="1"/>
  <c r="W759" i="1"/>
  <c r="I762" i="1"/>
  <c r="L762" i="1"/>
  <c r="G764" i="1"/>
  <c r="H763" i="1"/>
  <c r="T760" i="1"/>
  <c r="U760" i="1" s="1"/>
  <c r="K760" i="1"/>
  <c r="P762" i="1" l="1"/>
  <c r="S762" i="1"/>
  <c r="J762" i="1"/>
  <c r="Q762" i="1"/>
  <c r="M762" i="1"/>
  <c r="N762" i="1" s="1"/>
  <c r="O762" i="1"/>
  <c r="T761" i="1"/>
  <c r="U761" i="1" s="1"/>
  <c r="K761" i="1"/>
  <c r="I763" i="1"/>
  <c r="L763" i="1"/>
  <c r="W760" i="1"/>
  <c r="V760" i="1"/>
  <c r="H764" i="1"/>
  <c r="G765" i="1"/>
  <c r="S763" i="1" l="1"/>
  <c r="P763" i="1"/>
  <c r="J763" i="1"/>
  <c r="M763" i="1"/>
  <c r="N763" i="1" s="1"/>
  <c r="Q763" i="1"/>
  <c r="O763" i="1"/>
  <c r="G766" i="1"/>
  <c r="H765" i="1"/>
  <c r="I764" i="1"/>
  <c r="L764" i="1"/>
  <c r="V761" i="1"/>
  <c r="W761" i="1"/>
  <c r="T762" i="1"/>
  <c r="U762" i="1" s="1"/>
  <c r="K762" i="1"/>
  <c r="P764" i="1" l="1"/>
  <c r="S764" i="1"/>
  <c r="I765" i="1"/>
  <c r="L765" i="1"/>
  <c r="J764" i="1"/>
  <c r="M764" i="1"/>
  <c r="N764" i="1" s="1"/>
  <c r="Q764" i="1"/>
  <c r="O764" i="1"/>
  <c r="G767" i="1"/>
  <c r="H766" i="1"/>
  <c r="V762" i="1"/>
  <c r="W762" i="1"/>
  <c r="T763" i="1"/>
  <c r="U763" i="1" s="1"/>
  <c r="K763" i="1"/>
  <c r="P765" i="1" l="1"/>
  <c r="S765" i="1"/>
  <c r="H767" i="1"/>
  <c r="G768" i="1"/>
  <c r="W763" i="1"/>
  <c r="V763" i="1"/>
  <c r="T764" i="1"/>
  <c r="U764" i="1" s="1"/>
  <c r="K764" i="1"/>
  <c r="I766" i="1"/>
  <c r="L766" i="1"/>
  <c r="J765" i="1"/>
  <c r="M765" i="1"/>
  <c r="N765" i="1" s="1"/>
  <c r="O765" i="1"/>
  <c r="Q765" i="1"/>
  <c r="P766" i="1" l="1"/>
  <c r="S766" i="1"/>
  <c r="W764" i="1"/>
  <c r="V764" i="1"/>
  <c r="G769" i="1"/>
  <c r="H768" i="1"/>
  <c r="J766" i="1"/>
  <c r="M766" i="1"/>
  <c r="N766" i="1" s="1"/>
  <c r="O766" i="1"/>
  <c r="Q766" i="1"/>
  <c r="T765" i="1"/>
  <c r="U765" i="1" s="1"/>
  <c r="K765" i="1"/>
  <c r="I767" i="1"/>
  <c r="L767" i="1"/>
  <c r="P767" i="1" l="1"/>
  <c r="S767" i="1"/>
  <c r="T766" i="1"/>
  <c r="U766" i="1" s="1"/>
  <c r="K766" i="1"/>
  <c r="J767" i="1"/>
  <c r="O767" i="1"/>
  <c r="M767" i="1"/>
  <c r="N767" i="1" s="1"/>
  <c r="Q767" i="1"/>
  <c r="I768" i="1"/>
  <c r="L768" i="1"/>
  <c r="H769" i="1"/>
  <c r="G770" i="1"/>
  <c r="W765" i="1"/>
  <c r="V765" i="1"/>
  <c r="P768" i="1" l="1"/>
  <c r="S768" i="1"/>
  <c r="J768" i="1"/>
  <c r="O768" i="1"/>
  <c r="M768" i="1"/>
  <c r="N768" i="1" s="1"/>
  <c r="Q768" i="1"/>
  <c r="G771" i="1"/>
  <c r="H770" i="1"/>
  <c r="T767" i="1"/>
  <c r="U767" i="1" s="1"/>
  <c r="K767" i="1"/>
  <c r="I769" i="1"/>
  <c r="L769" i="1"/>
  <c r="V766" i="1"/>
  <c r="W766" i="1"/>
  <c r="S769" i="1" l="1"/>
  <c r="P769" i="1"/>
  <c r="I770" i="1"/>
  <c r="L770" i="1"/>
  <c r="J769" i="1"/>
  <c r="Q769" i="1"/>
  <c r="M769" i="1"/>
  <c r="N769" i="1" s="1"/>
  <c r="O769" i="1"/>
  <c r="V767" i="1"/>
  <c r="W767" i="1"/>
  <c r="H771" i="1"/>
  <c r="G772" i="1"/>
  <c r="T768" i="1"/>
  <c r="U768" i="1" s="1"/>
  <c r="K768" i="1"/>
  <c r="P770" i="1" l="1"/>
  <c r="S770" i="1"/>
  <c r="W768" i="1"/>
  <c r="V768" i="1"/>
  <c r="G773" i="1"/>
  <c r="H772" i="1"/>
  <c r="T769" i="1"/>
  <c r="U769" i="1" s="1"/>
  <c r="K769" i="1"/>
  <c r="I771" i="1"/>
  <c r="L771" i="1"/>
  <c r="J770" i="1"/>
  <c r="M770" i="1"/>
  <c r="N770" i="1" s="1"/>
  <c r="Q770" i="1"/>
  <c r="O770" i="1"/>
  <c r="P771" i="1" l="1"/>
  <c r="S771" i="1"/>
  <c r="V769" i="1"/>
  <c r="W769" i="1"/>
  <c r="J771" i="1"/>
  <c r="Q771" i="1"/>
  <c r="O771" i="1"/>
  <c r="M771" i="1"/>
  <c r="N771" i="1" s="1"/>
  <c r="I772" i="1"/>
  <c r="L772" i="1"/>
  <c r="G774" i="1"/>
  <c r="H773" i="1"/>
  <c r="T770" i="1"/>
  <c r="U770" i="1" s="1"/>
  <c r="K770" i="1"/>
  <c r="S772" i="1" l="1"/>
  <c r="P772" i="1"/>
  <c r="J772" i="1"/>
  <c r="M772" i="1"/>
  <c r="N772" i="1" s="1"/>
  <c r="Q772" i="1"/>
  <c r="O772" i="1"/>
  <c r="V770" i="1"/>
  <c r="W770" i="1"/>
  <c r="I773" i="1"/>
  <c r="L773" i="1"/>
  <c r="T771" i="1"/>
  <c r="U771" i="1" s="1"/>
  <c r="K771" i="1"/>
  <c r="H774" i="1"/>
  <c r="G775" i="1"/>
  <c r="S773" i="1" l="1"/>
  <c r="P773" i="1"/>
  <c r="I774" i="1"/>
  <c r="L774" i="1"/>
  <c r="J773" i="1"/>
  <c r="Q773" i="1"/>
  <c r="O773" i="1"/>
  <c r="M773" i="1"/>
  <c r="N773" i="1" s="1"/>
  <c r="G776" i="1"/>
  <c r="H775" i="1"/>
  <c r="W771" i="1"/>
  <c r="V771" i="1"/>
  <c r="T772" i="1"/>
  <c r="U772" i="1" s="1"/>
  <c r="K772" i="1"/>
  <c r="P774" i="1" l="1"/>
  <c r="S774" i="1"/>
  <c r="W772" i="1"/>
  <c r="V772" i="1"/>
  <c r="T773" i="1"/>
  <c r="U773" i="1" s="1"/>
  <c r="K773" i="1"/>
  <c r="H776" i="1"/>
  <c r="G777" i="1"/>
  <c r="I775" i="1"/>
  <c r="L775" i="1"/>
  <c r="J774" i="1"/>
  <c r="Q774" i="1"/>
  <c r="M774" i="1"/>
  <c r="N774" i="1" s="1"/>
  <c r="O774" i="1"/>
  <c r="P775" i="1" l="1"/>
  <c r="S775" i="1"/>
  <c r="J775" i="1"/>
  <c r="O775" i="1"/>
  <c r="M775" i="1"/>
  <c r="N775" i="1" s="1"/>
  <c r="Q775" i="1"/>
  <c r="H777" i="1"/>
  <c r="G778" i="1"/>
  <c r="I776" i="1"/>
  <c r="L776" i="1"/>
  <c r="W773" i="1"/>
  <c r="V773" i="1"/>
  <c r="T774" i="1"/>
  <c r="U774" i="1" s="1"/>
  <c r="K774" i="1"/>
  <c r="P776" i="1" l="1"/>
  <c r="S776" i="1"/>
  <c r="V774" i="1"/>
  <c r="W774" i="1"/>
  <c r="I777" i="1"/>
  <c r="L777" i="1"/>
  <c r="J776" i="1"/>
  <c r="M776" i="1"/>
  <c r="N776" i="1" s="1"/>
  <c r="O776" i="1"/>
  <c r="Q776" i="1"/>
  <c r="G779" i="1"/>
  <c r="H778" i="1"/>
  <c r="T775" i="1"/>
  <c r="U775" i="1" s="1"/>
  <c r="K775" i="1"/>
  <c r="P777" i="1" l="1"/>
  <c r="S777" i="1"/>
  <c r="J777" i="1"/>
  <c r="Q777" i="1"/>
  <c r="M777" i="1"/>
  <c r="N777" i="1" s="1"/>
  <c r="O777" i="1"/>
  <c r="V775" i="1"/>
  <c r="W775" i="1"/>
  <c r="H779" i="1"/>
  <c r="G780" i="1"/>
  <c r="T776" i="1"/>
  <c r="U776" i="1" s="1"/>
  <c r="K776" i="1"/>
  <c r="I778" i="1"/>
  <c r="L778" i="1"/>
  <c r="P778" i="1" l="1"/>
  <c r="S778" i="1"/>
  <c r="V776" i="1"/>
  <c r="W776" i="1"/>
  <c r="I779" i="1"/>
  <c r="L779" i="1"/>
  <c r="J778" i="1"/>
  <c r="M778" i="1"/>
  <c r="N778" i="1" s="1"/>
  <c r="O778" i="1"/>
  <c r="Q778" i="1"/>
  <c r="G781" i="1"/>
  <c r="H780" i="1"/>
  <c r="T777" i="1"/>
  <c r="U777" i="1" s="1"/>
  <c r="K777" i="1"/>
  <c r="P779" i="1" l="1"/>
  <c r="S779" i="1"/>
  <c r="W777" i="1"/>
  <c r="V777" i="1"/>
  <c r="J779" i="1"/>
  <c r="M779" i="1"/>
  <c r="N779" i="1" s="1"/>
  <c r="Q779" i="1"/>
  <c r="O779" i="1"/>
  <c r="T778" i="1"/>
  <c r="U778" i="1" s="1"/>
  <c r="K778" i="1"/>
  <c r="I780" i="1"/>
  <c r="L780" i="1"/>
  <c r="G782" i="1"/>
  <c r="H781" i="1"/>
  <c r="P780" i="1" l="1"/>
  <c r="S780" i="1"/>
  <c r="V778" i="1"/>
  <c r="W778" i="1"/>
  <c r="I781" i="1"/>
  <c r="L781" i="1"/>
  <c r="H782" i="1"/>
  <c r="G783" i="1"/>
  <c r="T779" i="1"/>
  <c r="U779" i="1" s="1"/>
  <c r="K779" i="1"/>
  <c r="J780" i="1"/>
  <c r="M780" i="1"/>
  <c r="N780" i="1" s="1"/>
  <c r="Q780" i="1"/>
  <c r="O780" i="1"/>
  <c r="P781" i="1" l="1"/>
  <c r="S781" i="1"/>
  <c r="W779" i="1"/>
  <c r="V779" i="1"/>
  <c r="G784" i="1"/>
  <c r="H783" i="1"/>
  <c r="I782" i="1"/>
  <c r="L782" i="1"/>
  <c r="J781" i="1"/>
  <c r="Q781" i="1"/>
  <c r="M781" i="1"/>
  <c r="N781" i="1" s="1"/>
  <c r="O781" i="1"/>
  <c r="T780" i="1"/>
  <c r="U780" i="1" s="1"/>
  <c r="K780" i="1"/>
  <c r="P782" i="1" l="1"/>
  <c r="S782" i="1"/>
  <c r="I783" i="1"/>
  <c r="L783" i="1"/>
  <c r="V780" i="1"/>
  <c r="W780" i="1"/>
  <c r="H784" i="1"/>
  <c r="G785" i="1"/>
  <c r="T781" i="1"/>
  <c r="U781" i="1" s="1"/>
  <c r="K781" i="1"/>
  <c r="J782" i="1"/>
  <c r="Q782" i="1"/>
  <c r="O782" i="1"/>
  <c r="M782" i="1"/>
  <c r="N782" i="1" s="1"/>
  <c r="P783" i="1" l="1"/>
  <c r="S783" i="1"/>
  <c r="W781" i="1"/>
  <c r="V781" i="1"/>
  <c r="H785" i="1"/>
  <c r="G786" i="1"/>
  <c r="I784" i="1"/>
  <c r="L784" i="1"/>
  <c r="T782" i="1"/>
  <c r="U782" i="1" s="1"/>
  <c r="K782" i="1"/>
  <c r="J783" i="1"/>
  <c r="O783" i="1"/>
  <c r="M783" i="1"/>
  <c r="N783" i="1" s="1"/>
  <c r="Q783" i="1"/>
  <c r="S784" i="1" l="1"/>
  <c r="P784" i="1"/>
  <c r="W782" i="1"/>
  <c r="V782" i="1"/>
  <c r="J784" i="1"/>
  <c r="M784" i="1"/>
  <c r="N784" i="1" s="1"/>
  <c r="Q784" i="1"/>
  <c r="O784" i="1"/>
  <c r="G787" i="1"/>
  <c r="H786" i="1"/>
  <c r="I785" i="1"/>
  <c r="L785" i="1"/>
  <c r="T783" i="1"/>
  <c r="U783" i="1" s="1"/>
  <c r="K783" i="1"/>
  <c r="P785" i="1" l="1"/>
  <c r="S785" i="1"/>
  <c r="H787" i="1"/>
  <c r="G788" i="1"/>
  <c r="T784" i="1"/>
  <c r="U784" i="1" s="1"/>
  <c r="K784" i="1"/>
  <c r="J785" i="1"/>
  <c r="Q785" i="1"/>
  <c r="M785" i="1"/>
  <c r="N785" i="1" s="1"/>
  <c r="O785" i="1"/>
  <c r="V783" i="1"/>
  <c r="W783" i="1"/>
  <c r="I786" i="1"/>
  <c r="L786" i="1"/>
  <c r="P786" i="1" l="1"/>
  <c r="S786" i="1"/>
  <c r="W784" i="1"/>
  <c r="V784" i="1"/>
  <c r="T785" i="1"/>
  <c r="U785" i="1" s="1"/>
  <c r="K785" i="1"/>
  <c r="J786" i="1"/>
  <c r="Q786" i="1"/>
  <c r="O786" i="1"/>
  <c r="M786" i="1"/>
  <c r="N786" i="1" s="1"/>
  <c r="G789" i="1"/>
  <c r="H788" i="1"/>
  <c r="I787" i="1"/>
  <c r="L787" i="1"/>
  <c r="P787" i="1" l="1"/>
  <c r="S787" i="1"/>
  <c r="T786" i="1"/>
  <c r="U786" i="1" s="1"/>
  <c r="K786" i="1"/>
  <c r="V785" i="1"/>
  <c r="W785" i="1"/>
  <c r="J787" i="1"/>
  <c r="M787" i="1"/>
  <c r="N787" i="1" s="1"/>
  <c r="Q787" i="1"/>
  <c r="O787" i="1"/>
  <c r="I788" i="1"/>
  <c r="L788" i="1"/>
  <c r="G790" i="1"/>
  <c r="H789" i="1"/>
  <c r="P788" i="1" l="1"/>
  <c r="S788" i="1"/>
  <c r="T787" i="1"/>
  <c r="U787" i="1" s="1"/>
  <c r="K787" i="1"/>
  <c r="J788" i="1"/>
  <c r="O788" i="1"/>
  <c r="M788" i="1"/>
  <c r="N788" i="1" s="1"/>
  <c r="Q788" i="1"/>
  <c r="I789" i="1"/>
  <c r="L789" i="1"/>
  <c r="H790" i="1"/>
  <c r="G791" i="1"/>
  <c r="W786" i="1"/>
  <c r="V786" i="1"/>
  <c r="P789" i="1" l="1"/>
  <c r="S789" i="1"/>
  <c r="J789" i="1"/>
  <c r="Q789" i="1"/>
  <c r="O789" i="1"/>
  <c r="M789" i="1"/>
  <c r="N789" i="1" s="1"/>
  <c r="I790" i="1"/>
  <c r="L790" i="1"/>
  <c r="G792" i="1"/>
  <c r="H791" i="1"/>
  <c r="T788" i="1"/>
  <c r="U788" i="1" s="1"/>
  <c r="K788" i="1"/>
  <c r="W787" i="1"/>
  <c r="V787" i="1"/>
  <c r="P790" i="1" l="1"/>
  <c r="S790" i="1"/>
  <c r="H792" i="1"/>
  <c r="G793" i="1"/>
  <c r="J790" i="1"/>
  <c r="Q790" i="1"/>
  <c r="M790" i="1"/>
  <c r="N790" i="1" s="1"/>
  <c r="O790" i="1"/>
  <c r="W788" i="1"/>
  <c r="V788" i="1"/>
  <c r="I791" i="1"/>
  <c r="L791" i="1"/>
  <c r="T789" i="1"/>
  <c r="U789" i="1" s="1"/>
  <c r="K789" i="1"/>
  <c r="P791" i="1" l="1"/>
  <c r="S791" i="1"/>
  <c r="W789" i="1"/>
  <c r="V789" i="1"/>
  <c r="T790" i="1"/>
  <c r="U790" i="1" s="1"/>
  <c r="K790" i="1"/>
  <c r="J791" i="1"/>
  <c r="M791" i="1"/>
  <c r="N791" i="1" s="1"/>
  <c r="Q791" i="1"/>
  <c r="O791" i="1"/>
  <c r="H793" i="1"/>
  <c r="G794" i="1"/>
  <c r="I792" i="1"/>
  <c r="L792" i="1"/>
  <c r="P792" i="1" l="1"/>
  <c r="S792" i="1"/>
  <c r="W790" i="1"/>
  <c r="V790" i="1"/>
  <c r="J792" i="1"/>
  <c r="Q792" i="1"/>
  <c r="M792" i="1"/>
  <c r="N792" i="1" s="1"/>
  <c r="O792" i="1"/>
  <c r="T791" i="1"/>
  <c r="U791" i="1" s="1"/>
  <c r="K791" i="1"/>
  <c r="G795" i="1"/>
  <c r="H794" i="1"/>
  <c r="I793" i="1"/>
  <c r="L793" i="1"/>
  <c r="P793" i="1" l="1"/>
  <c r="S793" i="1"/>
  <c r="J793" i="1"/>
  <c r="O793" i="1"/>
  <c r="Q793" i="1"/>
  <c r="M793" i="1"/>
  <c r="N793" i="1" s="1"/>
  <c r="V791" i="1"/>
  <c r="W791" i="1"/>
  <c r="I794" i="1"/>
  <c r="L794" i="1"/>
  <c r="T792" i="1"/>
  <c r="U792" i="1" s="1"/>
  <c r="K792" i="1"/>
  <c r="H795" i="1"/>
  <c r="G796" i="1"/>
  <c r="P794" i="1" l="1"/>
  <c r="S794" i="1"/>
  <c r="V792" i="1"/>
  <c r="W792" i="1"/>
  <c r="J794" i="1"/>
  <c r="Q794" i="1"/>
  <c r="M794" i="1"/>
  <c r="N794" i="1" s="1"/>
  <c r="O794" i="1"/>
  <c r="G797" i="1"/>
  <c r="H796" i="1"/>
  <c r="I795" i="1"/>
  <c r="L795" i="1"/>
  <c r="T793" i="1"/>
  <c r="U793" i="1" s="1"/>
  <c r="K793" i="1"/>
  <c r="P795" i="1" l="1"/>
  <c r="S795" i="1"/>
  <c r="V793" i="1"/>
  <c r="W793" i="1"/>
  <c r="T794" i="1"/>
  <c r="U794" i="1" s="1"/>
  <c r="K794" i="1"/>
  <c r="G798" i="1"/>
  <c r="H797" i="1"/>
  <c r="J795" i="1"/>
  <c r="Q795" i="1"/>
  <c r="O795" i="1"/>
  <c r="M795" i="1"/>
  <c r="N795" i="1" s="1"/>
  <c r="I796" i="1"/>
  <c r="L796" i="1"/>
  <c r="P796" i="1" l="1"/>
  <c r="S796" i="1"/>
  <c r="J796" i="1"/>
  <c r="Q796" i="1"/>
  <c r="O796" i="1"/>
  <c r="M796" i="1"/>
  <c r="N796" i="1" s="1"/>
  <c r="I797" i="1"/>
  <c r="L797" i="1"/>
  <c r="W794" i="1"/>
  <c r="V794" i="1"/>
  <c r="T795" i="1"/>
  <c r="U795" i="1" s="1"/>
  <c r="K795" i="1"/>
  <c r="H798" i="1"/>
  <c r="G799" i="1"/>
  <c r="P797" i="1" l="1"/>
  <c r="S797" i="1"/>
  <c r="G800" i="1"/>
  <c r="H799" i="1"/>
  <c r="J797" i="1"/>
  <c r="Q797" i="1"/>
  <c r="M797" i="1"/>
  <c r="N797" i="1" s="1"/>
  <c r="O797" i="1"/>
  <c r="I798" i="1"/>
  <c r="L798" i="1"/>
  <c r="V795" i="1"/>
  <c r="W795" i="1"/>
  <c r="T796" i="1"/>
  <c r="U796" i="1" s="1"/>
  <c r="K796" i="1"/>
  <c r="P798" i="1" l="1"/>
  <c r="S798" i="1"/>
  <c r="J798" i="1"/>
  <c r="M798" i="1"/>
  <c r="N798" i="1" s="1"/>
  <c r="Q798" i="1"/>
  <c r="O798" i="1"/>
  <c r="W796" i="1"/>
  <c r="V796" i="1"/>
  <c r="T797" i="1"/>
  <c r="U797" i="1" s="1"/>
  <c r="K797" i="1"/>
  <c r="I799" i="1"/>
  <c r="L799" i="1"/>
  <c r="H800" i="1"/>
  <c r="G801" i="1"/>
  <c r="P799" i="1" l="1"/>
  <c r="S799" i="1"/>
  <c r="H801" i="1"/>
  <c r="G802" i="1"/>
  <c r="I800" i="1"/>
  <c r="L800" i="1"/>
  <c r="W797" i="1"/>
  <c r="V797" i="1"/>
  <c r="J799" i="1"/>
  <c r="M799" i="1"/>
  <c r="N799" i="1" s="1"/>
  <c r="Q799" i="1"/>
  <c r="O799" i="1"/>
  <c r="T798" i="1"/>
  <c r="U798" i="1" s="1"/>
  <c r="K798" i="1"/>
  <c r="S800" i="1" l="1"/>
  <c r="P800" i="1"/>
  <c r="T799" i="1"/>
  <c r="U799" i="1" s="1"/>
  <c r="K799" i="1"/>
  <c r="J800" i="1"/>
  <c r="Q800" i="1"/>
  <c r="O800" i="1"/>
  <c r="M800" i="1"/>
  <c r="N800" i="1" s="1"/>
  <c r="G803" i="1"/>
  <c r="H802" i="1"/>
  <c r="V798" i="1"/>
  <c r="W798" i="1"/>
  <c r="I801" i="1"/>
  <c r="L801" i="1"/>
  <c r="P801" i="1" l="1"/>
  <c r="S801" i="1"/>
  <c r="H803" i="1"/>
  <c r="G804" i="1"/>
  <c r="J801" i="1"/>
  <c r="Q801" i="1"/>
  <c r="M801" i="1"/>
  <c r="N801" i="1" s="1"/>
  <c r="O801" i="1"/>
  <c r="T800" i="1"/>
  <c r="U800" i="1" s="1"/>
  <c r="K800" i="1"/>
  <c r="I802" i="1"/>
  <c r="L802" i="1"/>
  <c r="V799" i="1"/>
  <c r="W799" i="1"/>
  <c r="P802" i="1" l="1"/>
  <c r="S802" i="1"/>
  <c r="W800" i="1"/>
  <c r="V800" i="1"/>
  <c r="T801" i="1"/>
  <c r="U801" i="1" s="1"/>
  <c r="K801" i="1"/>
  <c r="J802" i="1"/>
  <c r="Q802" i="1"/>
  <c r="O802" i="1"/>
  <c r="M802" i="1"/>
  <c r="N802" i="1" s="1"/>
  <c r="G805" i="1"/>
  <c r="H804" i="1"/>
  <c r="I803" i="1"/>
  <c r="L803" i="1"/>
  <c r="P803" i="1" l="1"/>
  <c r="S803" i="1"/>
  <c r="I804" i="1"/>
  <c r="L804" i="1"/>
  <c r="J803" i="1"/>
  <c r="Q803" i="1"/>
  <c r="O803" i="1"/>
  <c r="M803" i="1"/>
  <c r="N803" i="1" s="1"/>
  <c r="T802" i="1"/>
  <c r="U802" i="1" s="1"/>
  <c r="K802" i="1"/>
  <c r="W801" i="1"/>
  <c r="V801" i="1"/>
  <c r="G806" i="1"/>
  <c r="H805" i="1"/>
  <c r="P804" i="1" l="1"/>
  <c r="S804" i="1"/>
  <c r="H806" i="1"/>
  <c r="G807" i="1"/>
  <c r="I805" i="1"/>
  <c r="L805" i="1"/>
  <c r="V802" i="1"/>
  <c r="W802" i="1"/>
  <c r="T803" i="1"/>
  <c r="U803" i="1" s="1"/>
  <c r="K803" i="1"/>
  <c r="J804" i="1"/>
  <c r="O804" i="1"/>
  <c r="M804" i="1"/>
  <c r="N804" i="1" s="1"/>
  <c r="Q804" i="1"/>
  <c r="P805" i="1" l="1"/>
  <c r="S805" i="1"/>
  <c r="J805" i="1"/>
  <c r="Q805" i="1"/>
  <c r="O805" i="1"/>
  <c r="M805" i="1"/>
  <c r="N805" i="1" s="1"/>
  <c r="V803" i="1"/>
  <c r="W803" i="1"/>
  <c r="G808" i="1"/>
  <c r="H807" i="1"/>
  <c r="T804" i="1"/>
  <c r="U804" i="1" s="1"/>
  <c r="K804" i="1"/>
  <c r="I806" i="1"/>
  <c r="L806" i="1"/>
  <c r="P806" i="1" l="1"/>
  <c r="S806" i="1"/>
  <c r="I807" i="1"/>
  <c r="L807" i="1"/>
  <c r="H808" i="1"/>
  <c r="G809" i="1"/>
  <c r="J806" i="1"/>
  <c r="O806" i="1"/>
  <c r="M806" i="1"/>
  <c r="N806" i="1" s="1"/>
  <c r="Q806" i="1"/>
  <c r="W804" i="1"/>
  <c r="V804" i="1"/>
  <c r="T805" i="1"/>
  <c r="U805" i="1" s="1"/>
  <c r="K805" i="1"/>
  <c r="P807" i="1" l="1"/>
  <c r="S807" i="1"/>
  <c r="W805" i="1"/>
  <c r="V805" i="1"/>
  <c r="I808" i="1"/>
  <c r="L808" i="1"/>
  <c r="T806" i="1"/>
  <c r="U806" i="1" s="1"/>
  <c r="K806" i="1"/>
  <c r="H809" i="1"/>
  <c r="G810" i="1"/>
  <c r="J807" i="1"/>
  <c r="O807" i="1"/>
  <c r="M807" i="1"/>
  <c r="N807" i="1" s="1"/>
  <c r="Q807" i="1"/>
  <c r="S808" i="1" l="1"/>
  <c r="P808" i="1"/>
  <c r="G811" i="1"/>
  <c r="H810" i="1"/>
  <c r="I809" i="1"/>
  <c r="L809" i="1"/>
  <c r="W806" i="1"/>
  <c r="V806" i="1"/>
  <c r="J808" i="1"/>
  <c r="O808" i="1"/>
  <c r="Q808" i="1"/>
  <c r="M808" i="1"/>
  <c r="N808" i="1" s="1"/>
  <c r="T807" i="1"/>
  <c r="U807" i="1" s="1"/>
  <c r="K807" i="1"/>
  <c r="P809" i="1" l="1"/>
  <c r="S809" i="1"/>
  <c r="T808" i="1"/>
  <c r="U808" i="1" s="1"/>
  <c r="K808" i="1"/>
  <c r="J809" i="1"/>
  <c r="Q809" i="1"/>
  <c r="M809" i="1"/>
  <c r="N809" i="1" s="1"/>
  <c r="O809" i="1"/>
  <c r="I810" i="1"/>
  <c r="L810" i="1"/>
  <c r="V807" i="1"/>
  <c r="W807" i="1"/>
  <c r="H811" i="1"/>
  <c r="G812" i="1"/>
  <c r="P810" i="1" l="1"/>
  <c r="S810" i="1"/>
  <c r="I811" i="1"/>
  <c r="L811" i="1"/>
  <c r="J810" i="1"/>
  <c r="O810" i="1"/>
  <c r="Q810" i="1"/>
  <c r="M810" i="1"/>
  <c r="N810" i="1" s="1"/>
  <c r="G813" i="1"/>
  <c r="H812" i="1"/>
  <c r="T809" i="1"/>
  <c r="U809" i="1" s="1"/>
  <c r="K809" i="1"/>
  <c r="W808" i="1"/>
  <c r="V808" i="1"/>
  <c r="P811" i="1" l="1"/>
  <c r="S811" i="1"/>
  <c r="G814" i="1"/>
  <c r="H813" i="1"/>
  <c r="T810" i="1"/>
  <c r="U810" i="1" s="1"/>
  <c r="K810" i="1"/>
  <c r="W809" i="1"/>
  <c r="V809" i="1"/>
  <c r="I812" i="1"/>
  <c r="L812" i="1"/>
  <c r="J811" i="1"/>
  <c r="M811" i="1"/>
  <c r="N811" i="1" s="1"/>
  <c r="Q811" i="1"/>
  <c r="O811" i="1"/>
  <c r="P812" i="1" l="1"/>
  <c r="S812" i="1"/>
  <c r="W810" i="1"/>
  <c r="V810" i="1"/>
  <c r="I813" i="1"/>
  <c r="L813" i="1"/>
  <c r="J812" i="1"/>
  <c r="M812" i="1"/>
  <c r="N812" i="1" s="1"/>
  <c r="Q812" i="1"/>
  <c r="O812" i="1"/>
  <c r="T811" i="1"/>
  <c r="U811" i="1" s="1"/>
  <c r="K811" i="1"/>
  <c r="H814" i="1"/>
  <c r="G815" i="1"/>
  <c r="P813" i="1" l="1"/>
  <c r="S813" i="1"/>
  <c r="G816" i="1"/>
  <c r="H815" i="1"/>
  <c r="J813" i="1"/>
  <c r="Q813" i="1"/>
  <c r="M813" i="1"/>
  <c r="N813" i="1" s="1"/>
  <c r="O813" i="1"/>
  <c r="T812" i="1"/>
  <c r="U812" i="1" s="1"/>
  <c r="K812" i="1"/>
  <c r="I814" i="1"/>
  <c r="L814" i="1"/>
  <c r="V811" i="1"/>
  <c r="W811" i="1"/>
  <c r="P814" i="1" l="1"/>
  <c r="S814" i="1"/>
  <c r="W812" i="1"/>
  <c r="V812" i="1"/>
  <c r="I815" i="1"/>
  <c r="L815" i="1"/>
  <c r="T813" i="1"/>
  <c r="U813" i="1" s="1"/>
  <c r="K813" i="1"/>
  <c r="J814" i="1"/>
  <c r="Q814" i="1"/>
  <c r="O814" i="1"/>
  <c r="M814" i="1"/>
  <c r="N814" i="1" s="1"/>
  <c r="H816" i="1"/>
  <c r="G817" i="1"/>
  <c r="P815" i="1" l="1"/>
  <c r="S815" i="1"/>
  <c r="T814" i="1"/>
  <c r="U814" i="1" s="1"/>
  <c r="K814" i="1"/>
  <c r="J815" i="1"/>
  <c r="M815" i="1"/>
  <c r="N815" i="1" s="1"/>
  <c r="Q815" i="1"/>
  <c r="O815" i="1"/>
  <c r="H817" i="1"/>
  <c r="G818" i="1"/>
  <c r="W813" i="1"/>
  <c r="V813" i="1"/>
  <c r="I816" i="1"/>
  <c r="L816" i="1"/>
  <c r="P816" i="1" l="1"/>
  <c r="S816" i="1"/>
  <c r="I817" i="1"/>
  <c r="L817" i="1"/>
  <c r="J816" i="1"/>
  <c r="Q816" i="1"/>
  <c r="O816" i="1"/>
  <c r="M816" i="1"/>
  <c r="N816" i="1" s="1"/>
  <c r="T815" i="1"/>
  <c r="U815" i="1" s="1"/>
  <c r="K815" i="1"/>
  <c r="G819" i="1"/>
  <c r="H818" i="1"/>
  <c r="W814" i="1"/>
  <c r="V814" i="1"/>
  <c r="P817" i="1" l="1"/>
  <c r="S817" i="1"/>
  <c r="V815" i="1"/>
  <c r="W815" i="1"/>
  <c r="I818" i="1"/>
  <c r="L818" i="1"/>
  <c r="T816" i="1"/>
  <c r="U816" i="1" s="1"/>
  <c r="K816" i="1"/>
  <c r="H819" i="1"/>
  <c r="G820" i="1"/>
  <c r="J817" i="1"/>
  <c r="O817" i="1"/>
  <c r="Q817" i="1"/>
  <c r="M817" i="1"/>
  <c r="N817" i="1" s="1"/>
  <c r="P818" i="1" l="1"/>
  <c r="S818" i="1"/>
  <c r="W816" i="1"/>
  <c r="V816" i="1"/>
  <c r="J818" i="1"/>
  <c r="M818" i="1"/>
  <c r="N818" i="1" s="1"/>
  <c r="O818" i="1"/>
  <c r="Q818" i="1"/>
  <c r="I819" i="1"/>
  <c r="L819" i="1"/>
  <c r="G821" i="1"/>
  <c r="H820" i="1"/>
  <c r="T817" i="1"/>
  <c r="U817" i="1" s="1"/>
  <c r="K817" i="1"/>
  <c r="P819" i="1" l="1"/>
  <c r="S819" i="1"/>
  <c r="J819" i="1"/>
  <c r="Q819" i="1"/>
  <c r="O819" i="1"/>
  <c r="M819" i="1"/>
  <c r="N819" i="1" s="1"/>
  <c r="V817" i="1"/>
  <c r="W817" i="1"/>
  <c r="I820" i="1"/>
  <c r="L820" i="1"/>
  <c r="G822" i="1"/>
  <c r="H821" i="1"/>
  <c r="T818" i="1"/>
  <c r="U818" i="1" s="1"/>
  <c r="K818" i="1"/>
  <c r="S820" i="1" l="1"/>
  <c r="P820" i="1"/>
  <c r="W818" i="1"/>
  <c r="V818" i="1"/>
  <c r="I821" i="1"/>
  <c r="L821" i="1"/>
  <c r="J820" i="1"/>
  <c r="Q820" i="1"/>
  <c r="O820" i="1"/>
  <c r="M820" i="1"/>
  <c r="N820" i="1" s="1"/>
  <c r="H822" i="1"/>
  <c r="G823" i="1"/>
  <c r="T819" i="1"/>
  <c r="U819" i="1" s="1"/>
  <c r="K819" i="1"/>
  <c r="P821" i="1" l="1"/>
  <c r="S821" i="1"/>
  <c r="T820" i="1"/>
  <c r="U820" i="1" s="1"/>
  <c r="K820" i="1"/>
  <c r="J821" i="1"/>
  <c r="Q821" i="1"/>
  <c r="O821" i="1"/>
  <c r="M821" i="1"/>
  <c r="N821" i="1" s="1"/>
  <c r="W819" i="1"/>
  <c r="V819" i="1"/>
  <c r="G824" i="1"/>
  <c r="H823" i="1"/>
  <c r="I822" i="1"/>
  <c r="L822" i="1"/>
  <c r="P822" i="1" l="1"/>
  <c r="S822" i="1"/>
  <c r="J822" i="1"/>
  <c r="Q822" i="1"/>
  <c r="M822" i="1"/>
  <c r="N822" i="1" s="1"/>
  <c r="O822" i="1"/>
  <c r="I823" i="1"/>
  <c r="L823" i="1"/>
  <c r="T821" i="1"/>
  <c r="U821" i="1" s="1"/>
  <c r="K821" i="1"/>
  <c r="H824" i="1"/>
  <c r="G825" i="1"/>
  <c r="W820" i="1"/>
  <c r="V820" i="1"/>
  <c r="P823" i="1" l="1"/>
  <c r="S823" i="1"/>
  <c r="J823" i="1"/>
  <c r="M823" i="1"/>
  <c r="N823" i="1" s="1"/>
  <c r="Q823" i="1"/>
  <c r="O823" i="1"/>
  <c r="H825" i="1"/>
  <c r="G826" i="1"/>
  <c r="I824" i="1"/>
  <c r="L824" i="1"/>
  <c r="W821" i="1"/>
  <c r="V821" i="1"/>
  <c r="T822" i="1"/>
  <c r="U822" i="1" s="1"/>
  <c r="K822" i="1"/>
  <c r="P824" i="1" l="1"/>
  <c r="S824" i="1"/>
  <c r="I825" i="1"/>
  <c r="L825" i="1"/>
  <c r="W822" i="1"/>
  <c r="V822" i="1"/>
  <c r="J824" i="1"/>
  <c r="Q824" i="1"/>
  <c r="M824" i="1"/>
  <c r="N824" i="1" s="1"/>
  <c r="O824" i="1"/>
  <c r="G827" i="1"/>
  <c r="H826" i="1"/>
  <c r="T823" i="1"/>
  <c r="U823" i="1" s="1"/>
  <c r="K823" i="1"/>
  <c r="P825" i="1" l="1"/>
  <c r="S825" i="1"/>
  <c r="T824" i="1"/>
  <c r="U824" i="1" s="1"/>
  <c r="K824" i="1"/>
  <c r="W823" i="1"/>
  <c r="V823" i="1"/>
  <c r="I826" i="1"/>
  <c r="L826" i="1"/>
  <c r="H827" i="1"/>
  <c r="G828" i="1"/>
  <c r="J825" i="1"/>
  <c r="O825" i="1"/>
  <c r="M825" i="1"/>
  <c r="N825" i="1" s="1"/>
  <c r="Q825" i="1"/>
  <c r="P826" i="1" l="1"/>
  <c r="S826" i="1"/>
  <c r="G829" i="1"/>
  <c r="H828" i="1"/>
  <c r="I827" i="1"/>
  <c r="L827" i="1"/>
  <c r="J826" i="1"/>
  <c r="M826" i="1"/>
  <c r="N826" i="1" s="1"/>
  <c r="O826" i="1"/>
  <c r="Q826" i="1"/>
  <c r="T825" i="1"/>
  <c r="U825" i="1" s="1"/>
  <c r="K825" i="1"/>
  <c r="V824" i="1"/>
  <c r="W824" i="1"/>
  <c r="P827" i="1" l="1"/>
  <c r="S827" i="1"/>
  <c r="T826" i="1"/>
  <c r="U826" i="1" s="1"/>
  <c r="K826" i="1"/>
  <c r="J827" i="1"/>
  <c r="Q827" i="1"/>
  <c r="O827" i="1"/>
  <c r="M827" i="1"/>
  <c r="N827" i="1" s="1"/>
  <c r="W825" i="1"/>
  <c r="V825" i="1"/>
  <c r="I828" i="1"/>
  <c r="L828" i="1"/>
  <c r="G830" i="1"/>
  <c r="H829" i="1"/>
  <c r="P828" i="1" l="1"/>
  <c r="S828" i="1"/>
  <c r="I829" i="1"/>
  <c r="L829" i="1"/>
  <c r="H830" i="1"/>
  <c r="G831" i="1"/>
  <c r="T827" i="1"/>
  <c r="U827" i="1" s="1"/>
  <c r="K827" i="1"/>
  <c r="J828" i="1"/>
  <c r="M828" i="1"/>
  <c r="N828" i="1" s="1"/>
  <c r="Q828" i="1"/>
  <c r="O828" i="1"/>
  <c r="W826" i="1"/>
  <c r="V826" i="1"/>
  <c r="P829" i="1" l="1"/>
  <c r="S829" i="1"/>
  <c r="T828" i="1"/>
  <c r="U828" i="1" s="1"/>
  <c r="K828" i="1"/>
  <c r="W827" i="1"/>
  <c r="V827" i="1"/>
  <c r="G832" i="1"/>
  <c r="H831" i="1"/>
  <c r="I830" i="1"/>
  <c r="L830" i="1"/>
  <c r="J829" i="1"/>
  <c r="O829" i="1"/>
  <c r="M829" i="1"/>
  <c r="N829" i="1" s="1"/>
  <c r="Q829" i="1"/>
  <c r="P830" i="1" l="1"/>
  <c r="S830" i="1"/>
  <c r="J830" i="1"/>
  <c r="Q830" i="1"/>
  <c r="O830" i="1"/>
  <c r="M830" i="1"/>
  <c r="N830" i="1" s="1"/>
  <c r="I831" i="1"/>
  <c r="L831" i="1"/>
  <c r="H832" i="1"/>
  <c r="G833" i="1"/>
  <c r="T829" i="1"/>
  <c r="U829" i="1" s="1"/>
  <c r="K829" i="1"/>
  <c r="W828" i="1"/>
  <c r="V828" i="1"/>
  <c r="P831" i="1" l="1"/>
  <c r="S831" i="1"/>
  <c r="I832" i="1"/>
  <c r="L832" i="1"/>
  <c r="J831" i="1"/>
  <c r="M831" i="1"/>
  <c r="N831" i="1" s="1"/>
  <c r="Q831" i="1"/>
  <c r="O831" i="1"/>
  <c r="W829" i="1"/>
  <c r="V829" i="1"/>
  <c r="H833" i="1"/>
  <c r="G834" i="1"/>
  <c r="T830" i="1"/>
  <c r="U830" i="1" s="1"/>
  <c r="K830" i="1"/>
  <c r="P832" i="1" l="1"/>
  <c r="S832" i="1"/>
  <c r="W830" i="1"/>
  <c r="V830" i="1"/>
  <c r="G835" i="1"/>
  <c r="H834" i="1"/>
  <c r="T831" i="1"/>
  <c r="U831" i="1" s="1"/>
  <c r="K831" i="1"/>
  <c r="I833" i="1"/>
  <c r="L833" i="1"/>
  <c r="J832" i="1"/>
  <c r="M832" i="1"/>
  <c r="N832" i="1" s="1"/>
  <c r="Q832" i="1"/>
  <c r="O832" i="1"/>
  <c r="P833" i="1" l="1"/>
  <c r="S833" i="1"/>
  <c r="H835" i="1"/>
  <c r="G836" i="1"/>
  <c r="V831" i="1"/>
  <c r="W831" i="1"/>
  <c r="I834" i="1"/>
  <c r="L834" i="1"/>
  <c r="J833" i="1"/>
  <c r="Q833" i="1"/>
  <c r="M833" i="1"/>
  <c r="N833" i="1" s="1"/>
  <c r="O833" i="1"/>
  <c r="T832" i="1"/>
  <c r="U832" i="1" s="1"/>
  <c r="K832" i="1"/>
  <c r="P834" i="1" l="1"/>
  <c r="S834" i="1"/>
  <c r="T833" i="1"/>
  <c r="U833" i="1" s="1"/>
  <c r="K833" i="1"/>
  <c r="J834" i="1"/>
  <c r="Q834" i="1"/>
  <c r="O834" i="1"/>
  <c r="M834" i="1"/>
  <c r="N834" i="1" s="1"/>
  <c r="G837" i="1"/>
  <c r="H836" i="1"/>
  <c r="V832" i="1"/>
  <c r="W832" i="1"/>
  <c r="I835" i="1"/>
  <c r="L835" i="1"/>
  <c r="P835" i="1" l="1"/>
  <c r="S835" i="1"/>
  <c r="G838" i="1"/>
  <c r="H837" i="1"/>
  <c r="J835" i="1"/>
  <c r="Q835" i="1"/>
  <c r="O835" i="1"/>
  <c r="M835" i="1"/>
  <c r="N835" i="1" s="1"/>
  <c r="T834" i="1"/>
  <c r="U834" i="1" s="1"/>
  <c r="K834" i="1"/>
  <c r="I836" i="1"/>
  <c r="L836" i="1"/>
  <c r="W833" i="1"/>
  <c r="V833" i="1"/>
  <c r="P836" i="1" l="1"/>
  <c r="S836" i="1"/>
  <c r="T835" i="1"/>
  <c r="U835" i="1" s="1"/>
  <c r="K835" i="1"/>
  <c r="J836" i="1"/>
  <c r="M836" i="1"/>
  <c r="N836" i="1" s="1"/>
  <c r="Q836" i="1"/>
  <c r="O836" i="1"/>
  <c r="I837" i="1"/>
  <c r="L837" i="1"/>
  <c r="W834" i="1"/>
  <c r="V834" i="1"/>
  <c r="H838" i="1"/>
  <c r="G839" i="1"/>
  <c r="P837" i="1" l="1"/>
  <c r="S837" i="1"/>
  <c r="I838" i="1"/>
  <c r="L838" i="1"/>
  <c r="T836" i="1"/>
  <c r="U836" i="1" s="1"/>
  <c r="K836" i="1"/>
  <c r="J837" i="1"/>
  <c r="Q837" i="1"/>
  <c r="O837" i="1"/>
  <c r="M837" i="1"/>
  <c r="N837" i="1" s="1"/>
  <c r="G840" i="1"/>
  <c r="H839" i="1"/>
  <c r="W835" i="1"/>
  <c r="V835" i="1"/>
  <c r="P838" i="1" l="1"/>
  <c r="S838" i="1"/>
  <c r="T837" i="1"/>
  <c r="U837" i="1" s="1"/>
  <c r="K837" i="1"/>
  <c r="I839" i="1"/>
  <c r="L839" i="1"/>
  <c r="H840" i="1"/>
  <c r="G841" i="1"/>
  <c r="W836" i="1"/>
  <c r="V836" i="1"/>
  <c r="J838" i="1"/>
  <c r="Q838" i="1"/>
  <c r="M838" i="1"/>
  <c r="N838" i="1" s="1"/>
  <c r="O838" i="1"/>
  <c r="P839" i="1" l="1"/>
  <c r="S839" i="1"/>
  <c r="I840" i="1"/>
  <c r="L840" i="1"/>
  <c r="J839" i="1"/>
  <c r="M839" i="1"/>
  <c r="N839" i="1" s="1"/>
  <c r="Q839" i="1"/>
  <c r="O839" i="1"/>
  <c r="H841" i="1"/>
  <c r="G842" i="1"/>
  <c r="T838" i="1"/>
  <c r="U838" i="1" s="1"/>
  <c r="K838" i="1"/>
  <c r="W837" i="1"/>
  <c r="V837" i="1"/>
  <c r="P840" i="1" l="1"/>
  <c r="S840" i="1"/>
  <c r="I841" i="1"/>
  <c r="L841" i="1"/>
  <c r="T839" i="1"/>
  <c r="U839" i="1" s="1"/>
  <c r="K839" i="1"/>
  <c r="V838" i="1"/>
  <c r="W838" i="1"/>
  <c r="G843" i="1"/>
  <c r="H842" i="1"/>
  <c r="J840" i="1"/>
  <c r="M840" i="1"/>
  <c r="N840" i="1" s="1"/>
  <c r="O840" i="1"/>
  <c r="Q840" i="1"/>
  <c r="P841" i="1" l="1"/>
  <c r="S841" i="1"/>
  <c r="I842" i="1"/>
  <c r="L842" i="1"/>
  <c r="H843" i="1"/>
  <c r="G844" i="1"/>
  <c r="V839" i="1"/>
  <c r="W839" i="1"/>
  <c r="T840" i="1"/>
  <c r="U840" i="1" s="1"/>
  <c r="K840" i="1"/>
  <c r="J841" i="1"/>
  <c r="Q841" i="1"/>
  <c r="M841" i="1"/>
  <c r="N841" i="1" s="1"/>
  <c r="O841" i="1"/>
  <c r="P842" i="1" l="1"/>
  <c r="S842" i="1"/>
  <c r="I843" i="1"/>
  <c r="L843" i="1"/>
  <c r="W840" i="1"/>
  <c r="V840" i="1"/>
  <c r="G845" i="1"/>
  <c r="H844" i="1"/>
  <c r="T841" i="1"/>
  <c r="U841" i="1" s="1"/>
  <c r="K841" i="1"/>
  <c r="J842" i="1"/>
  <c r="M842" i="1"/>
  <c r="N842" i="1" s="1"/>
  <c r="O842" i="1"/>
  <c r="Q842" i="1"/>
  <c r="P843" i="1" l="1"/>
  <c r="S843" i="1"/>
  <c r="V841" i="1"/>
  <c r="W841" i="1"/>
  <c r="G846" i="1"/>
  <c r="H845" i="1"/>
  <c r="I844" i="1"/>
  <c r="L844" i="1"/>
  <c r="T842" i="1"/>
  <c r="U842" i="1" s="1"/>
  <c r="K842" i="1"/>
  <c r="J843" i="1"/>
  <c r="Q843" i="1"/>
  <c r="O843" i="1"/>
  <c r="M843" i="1"/>
  <c r="N843" i="1" s="1"/>
  <c r="P844" i="1" l="1"/>
  <c r="S844" i="1"/>
  <c r="W842" i="1"/>
  <c r="V842" i="1"/>
  <c r="H846" i="1"/>
  <c r="G847" i="1"/>
  <c r="J844" i="1"/>
  <c r="O844" i="1"/>
  <c r="M844" i="1"/>
  <c r="N844" i="1" s="1"/>
  <c r="Q844" i="1"/>
  <c r="I845" i="1"/>
  <c r="L845" i="1"/>
  <c r="T843" i="1"/>
  <c r="U843" i="1" s="1"/>
  <c r="K843" i="1"/>
  <c r="P845" i="1" l="1"/>
  <c r="S845" i="1"/>
  <c r="T844" i="1"/>
  <c r="U844" i="1" s="1"/>
  <c r="K844" i="1"/>
  <c r="G848" i="1"/>
  <c r="H847" i="1"/>
  <c r="I846" i="1"/>
  <c r="L846" i="1"/>
  <c r="V843" i="1"/>
  <c r="W843" i="1"/>
  <c r="J845" i="1"/>
  <c r="M845" i="1"/>
  <c r="N845" i="1" s="1"/>
  <c r="O845" i="1"/>
  <c r="Q845" i="1"/>
  <c r="P846" i="1" l="1"/>
  <c r="S846" i="1"/>
  <c r="I847" i="1"/>
  <c r="L847" i="1"/>
  <c r="H848" i="1"/>
  <c r="G849" i="1"/>
  <c r="J846" i="1"/>
  <c r="Q846" i="1"/>
  <c r="O846" i="1"/>
  <c r="M846" i="1"/>
  <c r="N846" i="1" s="1"/>
  <c r="T845" i="1"/>
  <c r="U845" i="1" s="1"/>
  <c r="K845" i="1"/>
  <c r="W844" i="1"/>
  <c r="V844" i="1"/>
  <c r="P847" i="1" l="1"/>
  <c r="S847" i="1"/>
  <c r="I848" i="1"/>
  <c r="L848" i="1"/>
  <c r="T846" i="1"/>
  <c r="U846" i="1" s="1"/>
  <c r="K846" i="1"/>
  <c r="H849" i="1"/>
  <c r="G850" i="1"/>
  <c r="W845" i="1"/>
  <c r="V845" i="1"/>
  <c r="J847" i="1"/>
  <c r="M847" i="1"/>
  <c r="N847" i="1" s="1"/>
  <c r="O847" i="1"/>
  <c r="Q847" i="1"/>
  <c r="P848" i="1" l="1"/>
  <c r="S848" i="1"/>
  <c r="G851" i="1"/>
  <c r="H850" i="1"/>
  <c r="I849" i="1"/>
  <c r="L849" i="1"/>
  <c r="V846" i="1"/>
  <c r="W846" i="1"/>
  <c r="T847" i="1"/>
  <c r="U847" i="1" s="1"/>
  <c r="K847" i="1"/>
  <c r="J848" i="1"/>
  <c r="O848" i="1"/>
  <c r="M848" i="1"/>
  <c r="N848" i="1" s="1"/>
  <c r="Q848" i="1"/>
  <c r="P849" i="1" l="1"/>
  <c r="S849" i="1"/>
  <c r="V847" i="1"/>
  <c r="W847" i="1"/>
  <c r="J849" i="1"/>
  <c r="Q849" i="1"/>
  <c r="M849" i="1"/>
  <c r="N849" i="1" s="1"/>
  <c r="O849" i="1"/>
  <c r="I850" i="1"/>
  <c r="L850" i="1"/>
  <c r="T848" i="1"/>
  <c r="U848" i="1" s="1"/>
  <c r="K848" i="1"/>
  <c r="H851" i="1"/>
  <c r="G852" i="1"/>
  <c r="P850" i="1" l="1"/>
  <c r="S850" i="1"/>
  <c r="J850" i="1"/>
  <c r="O850" i="1"/>
  <c r="M850" i="1"/>
  <c r="N850" i="1" s="1"/>
  <c r="Q850" i="1"/>
  <c r="V848" i="1"/>
  <c r="W848" i="1"/>
  <c r="G853" i="1"/>
  <c r="H852" i="1"/>
  <c r="I851" i="1"/>
  <c r="L851" i="1"/>
  <c r="T849" i="1"/>
  <c r="U849" i="1" s="1"/>
  <c r="K849" i="1"/>
  <c r="P851" i="1" l="1"/>
  <c r="S851" i="1"/>
  <c r="W849" i="1"/>
  <c r="V849" i="1"/>
  <c r="J851" i="1"/>
  <c r="Q851" i="1"/>
  <c r="O851" i="1"/>
  <c r="M851" i="1"/>
  <c r="N851" i="1" s="1"/>
  <c r="G854" i="1"/>
  <c r="H853" i="1"/>
  <c r="I852" i="1"/>
  <c r="L852" i="1"/>
  <c r="T850" i="1"/>
  <c r="U850" i="1" s="1"/>
  <c r="K850" i="1"/>
  <c r="S852" i="1" l="1"/>
  <c r="P852" i="1"/>
  <c r="H854" i="1"/>
  <c r="G855" i="1"/>
  <c r="V850" i="1"/>
  <c r="W850" i="1"/>
  <c r="T851" i="1"/>
  <c r="U851" i="1" s="1"/>
  <c r="K851" i="1"/>
  <c r="J852" i="1"/>
  <c r="O852" i="1"/>
  <c r="M852" i="1"/>
  <c r="N852" i="1" s="1"/>
  <c r="Q852" i="1"/>
  <c r="I853" i="1"/>
  <c r="L853" i="1"/>
  <c r="P853" i="1" l="1"/>
  <c r="S853" i="1"/>
  <c r="T852" i="1"/>
  <c r="U852" i="1" s="1"/>
  <c r="K852" i="1"/>
  <c r="V851" i="1"/>
  <c r="W851" i="1"/>
  <c r="J853" i="1"/>
  <c r="Q853" i="1"/>
  <c r="O853" i="1"/>
  <c r="M853" i="1"/>
  <c r="N853" i="1" s="1"/>
  <c r="G856" i="1"/>
  <c r="H855" i="1"/>
  <c r="I854" i="1"/>
  <c r="L854" i="1"/>
  <c r="P854" i="1" l="1"/>
  <c r="S854" i="1"/>
  <c r="T853" i="1"/>
  <c r="U853" i="1" s="1"/>
  <c r="K853" i="1"/>
  <c r="J854" i="1"/>
  <c r="Q854" i="1"/>
  <c r="M854" i="1"/>
  <c r="N854" i="1" s="1"/>
  <c r="O854" i="1"/>
  <c r="I855" i="1"/>
  <c r="L855" i="1"/>
  <c r="H856" i="1"/>
  <c r="G857" i="1"/>
  <c r="W852" i="1"/>
  <c r="V852" i="1"/>
  <c r="P855" i="1" l="1"/>
  <c r="S855" i="1"/>
  <c r="H857" i="1"/>
  <c r="G858" i="1"/>
  <c r="T854" i="1"/>
  <c r="U854" i="1" s="1"/>
  <c r="K854" i="1"/>
  <c r="J855" i="1"/>
  <c r="M855" i="1"/>
  <c r="N855" i="1" s="1"/>
  <c r="Q855" i="1"/>
  <c r="O855" i="1"/>
  <c r="I856" i="1"/>
  <c r="L856" i="1"/>
  <c r="W853" i="1"/>
  <c r="V853" i="1"/>
  <c r="P856" i="1" l="1"/>
  <c r="S856" i="1"/>
  <c r="J856" i="1"/>
  <c r="Q856" i="1"/>
  <c r="M856" i="1"/>
  <c r="N856" i="1" s="1"/>
  <c r="O856" i="1"/>
  <c r="T855" i="1"/>
  <c r="U855" i="1" s="1"/>
  <c r="K855" i="1"/>
  <c r="W854" i="1"/>
  <c r="V854" i="1"/>
  <c r="G859" i="1"/>
  <c r="H858" i="1"/>
  <c r="I857" i="1"/>
  <c r="L857" i="1"/>
  <c r="P857" i="1" l="1"/>
  <c r="S857" i="1"/>
  <c r="J857" i="1"/>
  <c r="O857" i="1"/>
  <c r="M857" i="1"/>
  <c r="N857" i="1" s="1"/>
  <c r="Q857" i="1"/>
  <c r="I858" i="1"/>
  <c r="L858" i="1"/>
  <c r="W855" i="1"/>
  <c r="V855" i="1"/>
  <c r="H859" i="1"/>
  <c r="G860" i="1"/>
  <c r="T856" i="1"/>
  <c r="U856" i="1" s="1"/>
  <c r="K856" i="1"/>
  <c r="P858" i="1" l="1"/>
  <c r="S858" i="1"/>
  <c r="J858" i="1"/>
  <c r="M858" i="1"/>
  <c r="N858" i="1" s="1"/>
  <c r="O858" i="1"/>
  <c r="Q858" i="1"/>
  <c r="V856" i="1"/>
  <c r="W856" i="1"/>
  <c r="G861" i="1"/>
  <c r="H860" i="1"/>
  <c r="I859" i="1"/>
  <c r="L859" i="1"/>
  <c r="T857" i="1"/>
  <c r="U857" i="1" s="1"/>
  <c r="K857" i="1"/>
  <c r="S859" i="1" l="1"/>
  <c r="P859" i="1"/>
  <c r="W857" i="1"/>
  <c r="V857" i="1"/>
  <c r="G862" i="1"/>
  <c r="H861" i="1"/>
  <c r="J859" i="1"/>
  <c r="Q859" i="1"/>
  <c r="O859" i="1"/>
  <c r="M859" i="1"/>
  <c r="N859" i="1" s="1"/>
  <c r="I860" i="1"/>
  <c r="L860" i="1"/>
  <c r="T858" i="1"/>
  <c r="U858" i="1" s="1"/>
  <c r="K858" i="1"/>
  <c r="P860" i="1" l="1"/>
  <c r="S860" i="1"/>
  <c r="W858" i="1"/>
  <c r="V858" i="1"/>
  <c r="H862" i="1"/>
  <c r="G863" i="1"/>
  <c r="T859" i="1"/>
  <c r="U859" i="1" s="1"/>
  <c r="K859" i="1"/>
  <c r="I861" i="1"/>
  <c r="L861" i="1"/>
  <c r="J860" i="1"/>
  <c r="M860" i="1"/>
  <c r="N860" i="1" s="1"/>
  <c r="Q860" i="1"/>
  <c r="O860" i="1"/>
  <c r="S861" i="1" l="1"/>
  <c r="P861" i="1"/>
  <c r="I862" i="1"/>
  <c r="L862" i="1"/>
  <c r="J861" i="1"/>
  <c r="Q861" i="1"/>
  <c r="M861" i="1"/>
  <c r="N861" i="1" s="1"/>
  <c r="O861" i="1"/>
  <c r="V859" i="1"/>
  <c r="W859" i="1"/>
  <c r="G864" i="1"/>
  <c r="H863" i="1"/>
  <c r="T860" i="1"/>
  <c r="U860" i="1" s="1"/>
  <c r="K860" i="1"/>
  <c r="P862" i="1" l="1"/>
  <c r="S862" i="1"/>
  <c r="V860" i="1"/>
  <c r="W860" i="1"/>
  <c r="I863" i="1"/>
  <c r="L863" i="1"/>
  <c r="T861" i="1"/>
  <c r="U861" i="1" s="1"/>
  <c r="K861" i="1"/>
  <c r="H864" i="1"/>
  <c r="G865" i="1"/>
  <c r="J862" i="1"/>
  <c r="Q862" i="1"/>
  <c r="O862" i="1"/>
  <c r="M862" i="1"/>
  <c r="N862" i="1" s="1"/>
  <c r="P863" i="1" l="1"/>
  <c r="S863" i="1"/>
  <c r="H865" i="1"/>
  <c r="G866" i="1"/>
  <c r="I864" i="1"/>
  <c r="L864" i="1"/>
  <c r="W861" i="1"/>
  <c r="V861" i="1"/>
  <c r="J863" i="1"/>
  <c r="M863" i="1"/>
  <c r="N863" i="1" s="1"/>
  <c r="Q863" i="1"/>
  <c r="O863" i="1"/>
  <c r="T862" i="1"/>
  <c r="U862" i="1" s="1"/>
  <c r="K862" i="1"/>
  <c r="P864" i="1" l="1"/>
  <c r="S864" i="1"/>
  <c r="V862" i="1"/>
  <c r="W862" i="1"/>
  <c r="T863" i="1"/>
  <c r="U863" i="1" s="1"/>
  <c r="K863" i="1"/>
  <c r="J864" i="1"/>
  <c r="Q864" i="1"/>
  <c r="O864" i="1"/>
  <c r="M864" i="1"/>
  <c r="N864" i="1" s="1"/>
  <c r="G867" i="1"/>
  <c r="H866" i="1"/>
  <c r="I865" i="1"/>
  <c r="L865" i="1"/>
  <c r="P865" i="1" l="1"/>
  <c r="S865" i="1"/>
  <c r="V863" i="1"/>
  <c r="W863" i="1"/>
  <c r="H867" i="1"/>
  <c r="G868" i="1"/>
  <c r="T864" i="1"/>
  <c r="U864" i="1" s="1"/>
  <c r="K864" i="1"/>
  <c r="J865" i="1"/>
  <c r="O865" i="1"/>
  <c r="M865" i="1"/>
  <c r="N865" i="1" s="1"/>
  <c r="Q865" i="1"/>
  <c r="I866" i="1"/>
  <c r="L866" i="1"/>
  <c r="P866" i="1" l="1"/>
  <c r="S866" i="1"/>
  <c r="V864" i="1"/>
  <c r="W864" i="1"/>
  <c r="I867" i="1"/>
  <c r="L867" i="1"/>
  <c r="T865" i="1"/>
  <c r="U865" i="1" s="1"/>
  <c r="K865" i="1"/>
  <c r="J866" i="1"/>
  <c r="M866" i="1"/>
  <c r="N866" i="1" s="1"/>
  <c r="Q866" i="1"/>
  <c r="O866" i="1"/>
  <c r="G869" i="1"/>
  <c r="H868" i="1"/>
  <c r="S867" i="1" l="1"/>
  <c r="P867" i="1"/>
  <c r="T866" i="1"/>
  <c r="U866" i="1" s="1"/>
  <c r="K866" i="1"/>
  <c r="J867" i="1"/>
  <c r="Q867" i="1"/>
  <c r="O867" i="1"/>
  <c r="M867" i="1"/>
  <c r="N867" i="1" s="1"/>
  <c r="I868" i="1"/>
  <c r="L868" i="1"/>
  <c r="V865" i="1"/>
  <c r="W865" i="1"/>
  <c r="G870" i="1"/>
  <c r="H869" i="1"/>
  <c r="S868" i="1" l="1"/>
  <c r="P868" i="1"/>
  <c r="J868" i="1"/>
  <c r="Q868" i="1"/>
  <c r="O868" i="1"/>
  <c r="M868" i="1"/>
  <c r="N868" i="1" s="1"/>
  <c r="T867" i="1"/>
  <c r="U867" i="1" s="1"/>
  <c r="K867" i="1"/>
  <c r="I869" i="1"/>
  <c r="L869" i="1"/>
  <c r="H870" i="1"/>
  <c r="G871" i="1"/>
  <c r="W866" i="1"/>
  <c r="V866" i="1"/>
  <c r="P869" i="1" l="1"/>
  <c r="S869" i="1"/>
  <c r="W867" i="1"/>
  <c r="V867" i="1"/>
  <c r="G872" i="1"/>
  <c r="H871" i="1"/>
  <c r="J869" i="1"/>
  <c r="Q869" i="1"/>
  <c r="O869" i="1"/>
  <c r="M869" i="1"/>
  <c r="N869" i="1" s="1"/>
  <c r="I870" i="1"/>
  <c r="L870" i="1"/>
  <c r="T868" i="1"/>
  <c r="U868" i="1" s="1"/>
  <c r="K868" i="1"/>
  <c r="P870" i="1" l="1"/>
  <c r="S870" i="1"/>
  <c r="T869" i="1"/>
  <c r="U869" i="1" s="1"/>
  <c r="K869" i="1"/>
  <c r="W868" i="1"/>
  <c r="V868" i="1"/>
  <c r="I871" i="1"/>
  <c r="L871" i="1"/>
  <c r="H872" i="1"/>
  <c r="G873" i="1"/>
  <c r="J870" i="1"/>
  <c r="O870" i="1"/>
  <c r="Q870" i="1"/>
  <c r="M870" i="1"/>
  <c r="N870" i="1" s="1"/>
  <c r="P871" i="1" l="1"/>
  <c r="S871" i="1"/>
  <c r="I872" i="1"/>
  <c r="L872" i="1"/>
  <c r="H873" i="1"/>
  <c r="G874" i="1"/>
  <c r="J871" i="1"/>
  <c r="O871" i="1"/>
  <c r="M871" i="1"/>
  <c r="N871" i="1" s="1"/>
  <c r="Q871" i="1"/>
  <c r="T870" i="1"/>
  <c r="U870" i="1" s="1"/>
  <c r="K870" i="1"/>
  <c r="W869" i="1"/>
  <c r="V869" i="1"/>
  <c r="P872" i="1" l="1"/>
  <c r="S872" i="1"/>
  <c r="I873" i="1"/>
  <c r="L873" i="1"/>
  <c r="T871" i="1"/>
  <c r="U871" i="1" s="1"/>
  <c r="K871" i="1"/>
  <c r="G875" i="1"/>
  <c r="H874" i="1"/>
  <c r="W870" i="1"/>
  <c r="V870" i="1"/>
  <c r="J872" i="1"/>
  <c r="M872" i="1"/>
  <c r="N872" i="1" s="1"/>
  <c r="Q872" i="1"/>
  <c r="O872" i="1"/>
  <c r="P873" i="1" l="1"/>
  <c r="S873" i="1"/>
  <c r="V871" i="1"/>
  <c r="W871" i="1"/>
  <c r="I874" i="1"/>
  <c r="L874" i="1"/>
  <c r="H875" i="1"/>
  <c r="G876" i="1"/>
  <c r="T872" i="1"/>
  <c r="U872" i="1" s="1"/>
  <c r="K872" i="1"/>
  <c r="J873" i="1"/>
  <c r="O873" i="1"/>
  <c r="Q873" i="1"/>
  <c r="M873" i="1"/>
  <c r="N873" i="1" s="1"/>
  <c r="P874" i="1" l="1"/>
  <c r="S874" i="1"/>
  <c r="G877" i="1"/>
  <c r="H876" i="1"/>
  <c r="I875" i="1"/>
  <c r="L875" i="1"/>
  <c r="W872" i="1"/>
  <c r="V872" i="1"/>
  <c r="J874" i="1"/>
  <c r="Q874" i="1"/>
  <c r="M874" i="1"/>
  <c r="N874" i="1" s="1"/>
  <c r="O874" i="1"/>
  <c r="T873" i="1"/>
  <c r="U873" i="1" s="1"/>
  <c r="K873" i="1"/>
  <c r="P875" i="1" l="1"/>
  <c r="S875" i="1"/>
  <c r="T874" i="1"/>
  <c r="U874" i="1" s="1"/>
  <c r="K874" i="1"/>
  <c r="J875" i="1"/>
  <c r="Q875" i="1"/>
  <c r="O875" i="1"/>
  <c r="M875" i="1"/>
  <c r="N875" i="1" s="1"/>
  <c r="I876" i="1"/>
  <c r="L876" i="1"/>
  <c r="W873" i="1"/>
  <c r="V873" i="1"/>
  <c r="G878" i="1"/>
  <c r="H877" i="1"/>
  <c r="S876" i="1" l="1"/>
  <c r="P876" i="1"/>
  <c r="J876" i="1"/>
  <c r="M876" i="1"/>
  <c r="N876" i="1" s="1"/>
  <c r="Q876" i="1"/>
  <c r="O876" i="1"/>
  <c r="H878" i="1"/>
  <c r="G879" i="1"/>
  <c r="T875" i="1"/>
  <c r="U875" i="1" s="1"/>
  <c r="K875" i="1"/>
  <c r="I877" i="1"/>
  <c r="L877" i="1"/>
  <c r="V874" i="1"/>
  <c r="W874" i="1"/>
  <c r="P877" i="1" l="1"/>
  <c r="S877" i="1"/>
  <c r="V875" i="1"/>
  <c r="W875" i="1"/>
  <c r="G880" i="1"/>
  <c r="H879" i="1"/>
  <c r="I878" i="1"/>
  <c r="L878" i="1"/>
  <c r="J877" i="1"/>
  <c r="O877" i="1"/>
  <c r="Q877" i="1"/>
  <c r="M877" i="1"/>
  <c r="N877" i="1" s="1"/>
  <c r="T876" i="1"/>
  <c r="U876" i="1" s="1"/>
  <c r="K876" i="1"/>
  <c r="P878" i="1" l="1"/>
  <c r="S878" i="1"/>
  <c r="W876" i="1"/>
  <c r="V876" i="1"/>
  <c r="H880" i="1"/>
  <c r="G881" i="1"/>
  <c r="T877" i="1"/>
  <c r="U877" i="1" s="1"/>
  <c r="K877" i="1"/>
  <c r="J878" i="1"/>
  <c r="M878" i="1"/>
  <c r="N878" i="1" s="1"/>
  <c r="Q878" i="1"/>
  <c r="O878" i="1"/>
  <c r="I879" i="1"/>
  <c r="L879" i="1"/>
  <c r="P879" i="1" l="1"/>
  <c r="S879" i="1"/>
  <c r="W877" i="1"/>
  <c r="V877" i="1"/>
  <c r="H881" i="1"/>
  <c r="G882" i="1"/>
  <c r="T878" i="1"/>
  <c r="U878" i="1" s="1"/>
  <c r="K878" i="1"/>
  <c r="J879" i="1"/>
  <c r="M879" i="1"/>
  <c r="N879" i="1" s="1"/>
  <c r="Q879" i="1"/>
  <c r="O879" i="1"/>
  <c r="I880" i="1"/>
  <c r="L880" i="1"/>
  <c r="P880" i="1" l="1"/>
  <c r="S880" i="1"/>
  <c r="I881" i="1"/>
  <c r="L881" i="1"/>
  <c r="W878" i="1"/>
  <c r="V878" i="1"/>
  <c r="G883" i="1"/>
  <c r="H882" i="1"/>
  <c r="T879" i="1"/>
  <c r="U879" i="1" s="1"/>
  <c r="K879" i="1"/>
  <c r="J880" i="1"/>
  <c r="O880" i="1"/>
  <c r="Q880" i="1"/>
  <c r="M880" i="1"/>
  <c r="N880" i="1" s="1"/>
  <c r="P881" i="1" l="1"/>
  <c r="S881" i="1"/>
  <c r="V879" i="1"/>
  <c r="W879" i="1"/>
  <c r="I882" i="1"/>
  <c r="L882" i="1"/>
  <c r="H883" i="1"/>
  <c r="G884" i="1"/>
  <c r="T880" i="1"/>
  <c r="U880" i="1" s="1"/>
  <c r="K880" i="1"/>
  <c r="J881" i="1"/>
  <c r="Q881" i="1"/>
  <c r="M881" i="1"/>
  <c r="N881" i="1" s="1"/>
  <c r="O881" i="1"/>
  <c r="P882" i="1" l="1"/>
  <c r="S882" i="1"/>
  <c r="V880" i="1"/>
  <c r="W880" i="1"/>
  <c r="G885" i="1"/>
  <c r="H884" i="1"/>
  <c r="I883" i="1"/>
  <c r="L883" i="1"/>
  <c r="J882" i="1"/>
  <c r="O882" i="1"/>
  <c r="Q882" i="1"/>
  <c r="M882" i="1"/>
  <c r="N882" i="1" s="1"/>
  <c r="T881" i="1"/>
  <c r="U881" i="1" s="1"/>
  <c r="K881" i="1"/>
  <c r="P883" i="1" l="1"/>
  <c r="S883" i="1"/>
  <c r="T882" i="1"/>
  <c r="U882" i="1" s="1"/>
  <c r="K882" i="1"/>
  <c r="I884" i="1"/>
  <c r="L884" i="1"/>
  <c r="J883" i="1"/>
  <c r="O883" i="1"/>
  <c r="Q883" i="1"/>
  <c r="M883" i="1"/>
  <c r="N883" i="1" s="1"/>
  <c r="V881" i="1"/>
  <c r="W881" i="1"/>
  <c r="G886" i="1"/>
  <c r="H885" i="1"/>
  <c r="P884" i="1" l="1"/>
  <c r="S884" i="1"/>
  <c r="I885" i="1"/>
  <c r="L885" i="1"/>
  <c r="T883" i="1"/>
  <c r="U883" i="1" s="1"/>
  <c r="K883" i="1"/>
  <c r="H886" i="1"/>
  <c r="G887" i="1"/>
  <c r="J884" i="1"/>
  <c r="Q884" i="1"/>
  <c r="M884" i="1"/>
  <c r="N884" i="1" s="1"/>
  <c r="O884" i="1"/>
  <c r="W882" i="1"/>
  <c r="V882" i="1"/>
  <c r="S885" i="1" l="1"/>
  <c r="P885" i="1"/>
  <c r="V883" i="1"/>
  <c r="W883" i="1"/>
  <c r="T884" i="1"/>
  <c r="U884" i="1" s="1"/>
  <c r="K884" i="1"/>
  <c r="G888" i="1"/>
  <c r="H887" i="1"/>
  <c r="I886" i="1"/>
  <c r="L886" i="1"/>
  <c r="J885" i="1"/>
  <c r="O885" i="1"/>
  <c r="Q885" i="1"/>
  <c r="M885" i="1"/>
  <c r="N885" i="1" s="1"/>
  <c r="P886" i="1" l="1"/>
  <c r="S886" i="1"/>
  <c r="W884" i="1"/>
  <c r="V884" i="1"/>
  <c r="J886" i="1"/>
  <c r="Q886" i="1"/>
  <c r="M886" i="1"/>
  <c r="N886" i="1" s="1"/>
  <c r="O886" i="1"/>
  <c r="I887" i="1"/>
  <c r="L887" i="1"/>
  <c r="H888" i="1"/>
  <c r="G889" i="1"/>
  <c r="T885" i="1"/>
  <c r="U885" i="1" s="1"/>
  <c r="K885" i="1"/>
  <c r="P887" i="1" l="1"/>
  <c r="S887" i="1"/>
  <c r="J887" i="1"/>
  <c r="O887" i="1"/>
  <c r="M887" i="1"/>
  <c r="N887" i="1" s="1"/>
  <c r="Q887" i="1"/>
  <c r="T886" i="1"/>
  <c r="U886" i="1" s="1"/>
  <c r="K886" i="1"/>
  <c r="W885" i="1"/>
  <c r="V885" i="1"/>
  <c r="H889" i="1"/>
  <c r="G890" i="1"/>
  <c r="I888" i="1"/>
  <c r="L888" i="1"/>
  <c r="P888" i="1" l="1"/>
  <c r="S888" i="1"/>
  <c r="J888" i="1"/>
  <c r="Q888" i="1"/>
  <c r="M888" i="1"/>
  <c r="N888" i="1" s="1"/>
  <c r="O888" i="1"/>
  <c r="G891" i="1"/>
  <c r="H890" i="1"/>
  <c r="V886" i="1"/>
  <c r="W886" i="1"/>
  <c r="I889" i="1"/>
  <c r="L889" i="1"/>
  <c r="T887" i="1"/>
  <c r="U887" i="1" s="1"/>
  <c r="K887" i="1"/>
  <c r="P889" i="1" l="1"/>
  <c r="S889" i="1"/>
  <c r="H891" i="1"/>
  <c r="G892" i="1"/>
  <c r="I890" i="1"/>
  <c r="L890" i="1"/>
  <c r="W887" i="1"/>
  <c r="V887" i="1"/>
  <c r="J889" i="1"/>
  <c r="O889" i="1"/>
  <c r="Q889" i="1"/>
  <c r="M889" i="1"/>
  <c r="N889" i="1" s="1"/>
  <c r="T888" i="1"/>
  <c r="U888" i="1" s="1"/>
  <c r="K888" i="1"/>
  <c r="P890" i="1" l="1"/>
  <c r="S890" i="1"/>
  <c r="V888" i="1"/>
  <c r="W888" i="1"/>
  <c r="G893" i="1"/>
  <c r="H892" i="1"/>
  <c r="T889" i="1"/>
  <c r="U889" i="1" s="1"/>
  <c r="K889" i="1"/>
  <c r="J890" i="1"/>
  <c r="Q890" i="1"/>
  <c r="M890" i="1"/>
  <c r="N890" i="1" s="1"/>
  <c r="O890" i="1"/>
  <c r="I891" i="1"/>
  <c r="L891" i="1"/>
  <c r="S891" i="1" l="1"/>
  <c r="P891" i="1"/>
  <c r="I892" i="1"/>
  <c r="L892" i="1"/>
  <c r="W889" i="1"/>
  <c r="V889" i="1"/>
  <c r="T890" i="1"/>
  <c r="U890" i="1" s="1"/>
  <c r="K890" i="1"/>
  <c r="J891" i="1"/>
  <c r="Q891" i="1"/>
  <c r="O891" i="1"/>
  <c r="M891" i="1"/>
  <c r="N891" i="1" s="1"/>
  <c r="G894" i="1"/>
  <c r="H893" i="1"/>
  <c r="P892" i="1" l="1"/>
  <c r="S892" i="1"/>
  <c r="T891" i="1"/>
  <c r="U891" i="1" s="1"/>
  <c r="K891" i="1"/>
  <c r="I893" i="1"/>
  <c r="L893" i="1"/>
  <c r="H894" i="1"/>
  <c r="G895" i="1"/>
  <c r="W890" i="1"/>
  <c r="V890" i="1"/>
  <c r="J892" i="1"/>
  <c r="M892" i="1"/>
  <c r="N892" i="1" s="1"/>
  <c r="Q892" i="1"/>
  <c r="O892" i="1"/>
  <c r="S893" i="1" l="1"/>
  <c r="P893" i="1"/>
  <c r="I894" i="1"/>
  <c r="L894" i="1"/>
  <c r="J893" i="1"/>
  <c r="M893" i="1"/>
  <c r="N893" i="1" s="1"/>
  <c r="Q893" i="1"/>
  <c r="O893" i="1"/>
  <c r="G896" i="1"/>
  <c r="H895" i="1"/>
  <c r="T892" i="1"/>
  <c r="U892" i="1" s="1"/>
  <c r="K892" i="1"/>
  <c r="V891" i="1"/>
  <c r="W891" i="1"/>
  <c r="P894" i="1" l="1"/>
  <c r="S894" i="1"/>
  <c r="H896" i="1"/>
  <c r="G897" i="1"/>
  <c r="T893" i="1"/>
  <c r="U893" i="1" s="1"/>
  <c r="K893" i="1"/>
  <c r="W892" i="1"/>
  <c r="V892" i="1"/>
  <c r="I895" i="1"/>
  <c r="L895" i="1"/>
  <c r="J894" i="1"/>
  <c r="O894" i="1"/>
  <c r="M894" i="1"/>
  <c r="N894" i="1" s="1"/>
  <c r="Q894" i="1"/>
  <c r="P895" i="1" l="1"/>
  <c r="S895" i="1"/>
  <c r="J895" i="1"/>
  <c r="O895" i="1"/>
  <c r="Q895" i="1"/>
  <c r="M895" i="1"/>
  <c r="N895" i="1" s="1"/>
  <c r="W893" i="1"/>
  <c r="V893" i="1"/>
  <c r="H897" i="1"/>
  <c r="G898" i="1"/>
  <c r="T894" i="1"/>
  <c r="U894" i="1" s="1"/>
  <c r="K894" i="1"/>
  <c r="I896" i="1"/>
  <c r="L896" i="1"/>
  <c r="P896" i="1" l="1"/>
  <c r="S896" i="1"/>
  <c r="I897" i="1"/>
  <c r="L897" i="1"/>
  <c r="W894" i="1"/>
  <c r="V894" i="1"/>
  <c r="J896" i="1"/>
  <c r="O896" i="1"/>
  <c r="M896" i="1"/>
  <c r="N896" i="1" s="1"/>
  <c r="Q896" i="1"/>
  <c r="G899" i="1"/>
  <c r="H898" i="1"/>
  <c r="T895" i="1"/>
  <c r="U895" i="1" s="1"/>
  <c r="K895" i="1"/>
  <c r="S897" i="1" l="1"/>
  <c r="P897" i="1"/>
  <c r="V895" i="1"/>
  <c r="W895" i="1"/>
  <c r="I898" i="1"/>
  <c r="L898" i="1"/>
  <c r="H899" i="1"/>
  <c r="G900" i="1"/>
  <c r="T896" i="1"/>
  <c r="U896" i="1" s="1"/>
  <c r="K896" i="1"/>
  <c r="J897" i="1"/>
  <c r="O897" i="1"/>
  <c r="Q897" i="1"/>
  <c r="M897" i="1"/>
  <c r="N897" i="1" s="1"/>
  <c r="P898" i="1" l="1"/>
  <c r="S898" i="1"/>
  <c r="W896" i="1"/>
  <c r="V896" i="1"/>
  <c r="G901" i="1"/>
  <c r="H900" i="1"/>
  <c r="I899" i="1"/>
  <c r="L899" i="1"/>
  <c r="J898" i="1"/>
  <c r="M898" i="1"/>
  <c r="N898" i="1" s="1"/>
  <c r="Q898" i="1"/>
  <c r="O898" i="1"/>
  <c r="T897" i="1"/>
  <c r="U897" i="1" s="1"/>
  <c r="K897" i="1"/>
  <c r="P899" i="1" l="1"/>
  <c r="S899" i="1"/>
  <c r="J899" i="1"/>
  <c r="O899" i="1"/>
  <c r="Q899" i="1"/>
  <c r="M899" i="1"/>
  <c r="N899" i="1" s="1"/>
  <c r="T898" i="1"/>
  <c r="U898" i="1" s="1"/>
  <c r="K898" i="1"/>
  <c r="W897" i="1"/>
  <c r="V897" i="1"/>
  <c r="I900" i="1"/>
  <c r="L900" i="1"/>
  <c r="G902" i="1"/>
  <c r="H901" i="1"/>
  <c r="P900" i="1" l="1"/>
  <c r="S900" i="1"/>
  <c r="W898" i="1"/>
  <c r="V898" i="1"/>
  <c r="I901" i="1"/>
  <c r="L901" i="1"/>
  <c r="H902" i="1"/>
  <c r="G903" i="1"/>
  <c r="J900" i="1"/>
  <c r="O900" i="1"/>
  <c r="M900" i="1"/>
  <c r="N900" i="1" s="1"/>
  <c r="Q900" i="1"/>
  <c r="T899" i="1"/>
  <c r="U899" i="1" s="1"/>
  <c r="K899" i="1"/>
  <c r="P901" i="1" l="1"/>
  <c r="S901" i="1"/>
  <c r="I902" i="1"/>
  <c r="L902" i="1"/>
  <c r="G904" i="1"/>
  <c r="H903" i="1"/>
  <c r="T900" i="1"/>
  <c r="U900" i="1" s="1"/>
  <c r="K900" i="1"/>
  <c r="W899" i="1"/>
  <c r="V899" i="1"/>
  <c r="J901" i="1"/>
  <c r="Q901" i="1"/>
  <c r="O901" i="1"/>
  <c r="M901" i="1"/>
  <c r="N901" i="1" s="1"/>
  <c r="P902" i="1" l="1"/>
  <c r="S902" i="1"/>
  <c r="I903" i="1"/>
  <c r="L903" i="1"/>
  <c r="V900" i="1"/>
  <c r="W900" i="1"/>
  <c r="H904" i="1"/>
  <c r="G905" i="1"/>
  <c r="T901" i="1"/>
  <c r="U901" i="1" s="1"/>
  <c r="K901" i="1"/>
  <c r="J902" i="1"/>
  <c r="Q902" i="1"/>
  <c r="M902" i="1"/>
  <c r="N902" i="1" s="1"/>
  <c r="O902" i="1"/>
  <c r="P903" i="1" l="1"/>
  <c r="S903" i="1"/>
  <c r="H905" i="1"/>
  <c r="G906" i="1"/>
  <c r="W901" i="1"/>
  <c r="V901" i="1"/>
  <c r="I904" i="1"/>
  <c r="L904" i="1"/>
  <c r="T902" i="1"/>
  <c r="U902" i="1" s="1"/>
  <c r="K902" i="1"/>
  <c r="J903" i="1"/>
  <c r="M903" i="1"/>
  <c r="N903" i="1" s="1"/>
  <c r="Q903" i="1"/>
  <c r="O903" i="1"/>
  <c r="P904" i="1" l="1"/>
  <c r="S904" i="1"/>
  <c r="J904" i="1"/>
  <c r="Q904" i="1"/>
  <c r="M904" i="1"/>
  <c r="N904" i="1" s="1"/>
  <c r="O904" i="1"/>
  <c r="W902" i="1"/>
  <c r="V902" i="1"/>
  <c r="G907" i="1"/>
  <c r="H906" i="1"/>
  <c r="T903" i="1"/>
  <c r="U903" i="1" s="1"/>
  <c r="K903" i="1"/>
  <c r="I905" i="1"/>
  <c r="L905" i="1"/>
  <c r="P905" i="1" l="1"/>
  <c r="S905" i="1"/>
  <c r="H907" i="1"/>
  <c r="G908" i="1"/>
  <c r="J905" i="1"/>
  <c r="Q905" i="1"/>
  <c r="M905" i="1"/>
  <c r="N905" i="1" s="1"/>
  <c r="O905" i="1"/>
  <c r="V903" i="1"/>
  <c r="W903" i="1"/>
  <c r="I906" i="1"/>
  <c r="L906" i="1"/>
  <c r="T904" i="1"/>
  <c r="U904" i="1" s="1"/>
  <c r="K904" i="1"/>
  <c r="P906" i="1" l="1"/>
  <c r="S906" i="1"/>
  <c r="W904" i="1"/>
  <c r="V904" i="1"/>
  <c r="T905" i="1"/>
  <c r="U905" i="1" s="1"/>
  <c r="K905" i="1"/>
  <c r="J906" i="1"/>
  <c r="O906" i="1"/>
  <c r="Q906" i="1"/>
  <c r="M906" i="1"/>
  <c r="N906" i="1" s="1"/>
  <c r="G909" i="1"/>
  <c r="H908" i="1"/>
  <c r="I907" i="1"/>
  <c r="L907" i="1"/>
  <c r="S907" i="1" l="1"/>
  <c r="P907" i="1"/>
  <c r="T906" i="1"/>
  <c r="U906" i="1" s="1"/>
  <c r="K906" i="1"/>
  <c r="J907" i="1"/>
  <c r="Q907" i="1"/>
  <c r="O907" i="1"/>
  <c r="M907" i="1"/>
  <c r="N907" i="1" s="1"/>
  <c r="I908" i="1"/>
  <c r="L908" i="1"/>
  <c r="W905" i="1"/>
  <c r="V905" i="1"/>
  <c r="G910" i="1"/>
  <c r="H909" i="1"/>
  <c r="P908" i="1" l="1"/>
  <c r="S908" i="1"/>
  <c r="J908" i="1"/>
  <c r="Q908" i="1"/>
  <c r="O908" i="1"/>
  <c r="M908" i="1"/>
  <c r="N908" i="1" s="1"/>
  <c r="H910" i="1"/>
  <c r="G911" i="1"/>
  <c r="T907" i="1"/>
  <c r="U907" i="1" s="1"/>
  <c r="K907" i="1"/>
  <c r="I909" i="1"/>
  <c r="L909" i="1"/>
  <c r="W906" i="1"/>
  <c r="V906" i="1"/>
  <c r="P909" i="1" l="1"/>
  <c r="S909" i="1"/>
  <c r="V907" i="1"/>
  <c r="W907" i="1"/>
  <c r="G912" i="1"/>
  <c r="H911" i="1"/>
  <c r="I910" i="1"/>
  <c r="L910" i="1"/>
  <c r="J909" i="1"/>
  <c r="Q909" i="1"/>
  <c r="M909" i="1"/>
  <c r="N909" i="1" s="1"/>
  <c r="O909" i="1"/>
  <c r="T908" i="1"/>
  <c r="U908" i="1" s="1"/>
  <c r="K908" i="1"/>
  <c r="S910" i="1" l="1"/>
  <c r="P910" i="1"/>
  <c r="W908" i="1"/>
  <c r="V908" i="1"/>
  <c r="T909" i="1"/>
  <c r="U909" i="1" s="1"/>
  <c r="K909" i="1"/>
  <c r="J910" i="1"/>
  <c r="Q910" i="1"/>
  <c r="O910" i="1"/>
  <c r="M910" i="1"/>
  <c r="N910" i="1" s="1"/>
  <c r="I911" i="1"/>
  <c r="L911" i="1"/>
  <c r="H912" i="1"/>
  <c r="G913" i="1"/>
  <c r="P911" i="1" l="1"/>
  <c r="S911" i="1"/>
  <c r="H913" i="1"/>
  <c r="G914" i="1"/>
  <c r="W909" i="1"/>
  <c r="V909" i="1"/>
  <c r="J911" i="1"/>
  <c r="M911" i="1"/>
  <c r="N911" i="1" s="1"/>
  <c r="Q911" i="1"/>
  <c r="O911" i="1"/>
  <c r="T910" i="1"/>
  <c r="U910" i="1" s="1"/>
  <c r="K910" i="1"/>
  <c r="I912" i="1"/>
  <c r="L912" i="1"/>
  <c r="S912" i="1" l="1"/>
  <c r="P912" i="1"/>
  <c r="T911" i="1"/>
  <c r="U911" i="1" s="1"/>
  <c r="K911" i="1"/>
  <c r="J912" i="1"/>
  <c r="Q912" i="1"/>
  <c r="M912" i="1"/>
  <c r="N912" i="1" s="1"/>
  <c r="O912" i="1"/>
  <c r="W910" i="1"/>
  <c r="V910" i="1"/>
  <c r="G915" i="1"/>
  <c r="H914" i="1"/>
  <c r="I913" i="1"/>
  <c r="L913" i="1"/>
  <c r="P913" i="1" l="1"/>
  <c r="S913" i="1"/>
  <c r="T912" i="1"/>
  <c r="U912" i="1" s="1"/>
  <c r="K912" i="1"/>
  <c r="I914" i="1"/>
  <c r="L914" i="1"/>
  <c r="J913" i="1"/>
  <c r="Q913" i="1"/>
  <c r="M913" i="1"/>
  <c r="N913" i="1" s="1"/>
  <c r="O913" i="1"/>
  <c r="H915" i="1"/>
  <c r="G916" i="1"/>
  <c r="V911" i="1"/>
  <c r="W911" i="1"/>
  <c r="P914" i="1" l="1"/>
  <c r="S914" i="1"/>
  <c r="J914" i="1"/>
  <c r="Q914" i="1"/>
  <c r="O914" i="1"/>
  <c r="M914" i="1"/>
  <c r="N914" i="1" s="1"/>
  <c r="G917" i="1"/>
  <c r="H916" i="1"/>
  <c r="I915" i="1"/>
  <c r="L915" i="1"/>
  <c r="T913" i="1"/>
  <c r="U913" i="1" s="1"/>
  <c r="K913" i="1"/>
  <c r="W912" i="1"/>
  <c r="V912" i="1"/>
  <c r="P915" i="1" l="1"/>
  <c r="S915" i="1"/>
  <c r="G918" i="1"/>
  <c r="H917" i="1"/>
  <c r="J915" i="1"/>
  <c r="M915" i="1"/>
  <c r="N915" i="1" s="1"/>
  <c r="Q915" i="1"/>
  <c r="O915" i="1"/>
  <c r="I916" i="1"/>
  <c r="L916" i="1"/>
  <c r="V913" i="1"/>
  <c r="W913" i="1"/>
  <c r="T914" i="1"/>
  <c r="U914" i="1" s="1"/>
  <c r="K914" i="1"/>
  <c r="S916" i="1" l="1"/>
  <c r="P916" i="1"/>
  <c r="H918" i="1"/>
  <c r="G919" i="1"/>
  <c r="J916" i="1"/>
  <c r="M916" i="1"/>
  <c r="N916" i="1" s="1"/>
  <c r="Q916" i="1"/>
  <c r="O916" i="1"/>
  <c r="W914" i="1"/>
  <c r="V914" i="1"/>
  <c r="T915" i="1"/>
  <c r="U915" i="1" s="1"/>
  <c r="K915" i="1"/>
  <c r="I917" i="1"/>
  <c r="L917" i="1"/>
  <c r="P917" i="1" l="1"/>
  <c r="S917" i="1"/>
  <c r="J917" i="1"/>
  <c r="Q917" i="1"/>
  <c r="O917" i="1"/>
  <c r="M917" i="1"/>
  <c r="N917" i="1" s="1"/>
  <c r="T916" i="1"/>
  <c r="U916" i="1" s="1"/>
  <c r="K916" i="1"/>
  <c r="V915" i="1"/>
  <c r="W915" i="1"/>
  <c r="G920" i="1"/>
  <c r="H919" i="1"/>
  <c r="I918" i="1"/>
  <c r="L918" i="1"/>
  <c r="P918" i="1" l="1"/>
  <c r="S918" i="1"/>
  <c r="W916" i="1"/>
  <c r="V916" i="1"/>
  <c r="J918" i="1"/>
  <c r="Q918" i="1"/>
  <c r="M918" i="1"/>
  <c r="N918" i="1" s="1"/>
  <c r="O918" i="1"/>
  <c r="I919" i="1"/>
  <c r="L919" i="1"/>
  <c r="H920" i="1"/>
  <c r="G921" i="1"/>
  <c r="T917" i="1"/>
  <c r="U917" i="1" s="1"/>
  <c r="K917" i="1"/>
  <c r="P919" i="1" l="1"/>
  <c r="S919" i="1"/>
  <c r="V917" i="1"/>
  <c r="W917" i="1"/>
  <c r="H921" i="1"/>
  <c r="G922" i="1"/>
  <c r="T918" i="1"/>
  <c r="U918" i="1" s="1"/>
  <c r="K918" i="1"/>
  <c r="I920" i="1"/>
  <c r="L920" i="1"/>
  <c r="J919" i="1"/>
  <c r="O919" i="1"/>
  <c r="M919" i="1"/>
  <c r="N919" i="1" s="1"/>
  <c r="Q919" i="1"/>
  <c r="S920" i="1" l="1"/>
  <c r="P920" i="1"/>
  <c r="J920" i="1"/>
  <c r="Q920" i="1"/>
  <c r="M920" i="1"/>
  <c r="N920" i="1" s="1"/>
  <c r="O920" i="1"/>
  <c r="I921" i="1"/>
  <c r="L921" i="1"/>
  <c r="V918" i="1"/>
  <c r="W918" i="1"/>
  <c r="G923" i="1"/>
  <c r="H922" i="1"/>
  <c r="T919" i="1"/>
  <c r="U919" i="1" s="1"/>
  <c r="K919" i="1"/>
  <c r="P921" i="1" l="1"/>
  <c r="S921" i="1"/>
  <c r="J921" i="1"/>
  <c r="Q921" i="1"/>
  <c r="M921" i="1"/>
  <c r="N921" i="1" s="1"/>
  <c r="O921" i="1"/>
  <c r="V919" i="1"/>
  <c r="W919" i="1"/>
  <c r="I922" i="1"/>
  <c r="L922" i="1"/>
  <c r="H923" i="1"/>
  <c r="G924" i="1"/>
  <c r="T920" i="1"/>
  <c r="U920" i="1" s="1"/>
  <c r="K920" i="1"/>
  <c r="P922" i="1" l="1"/>
  <c r="S922" i="1"/>
  <c r="J922" i="1"/>
  <c r="M922" i="1"/>
  <c r="N922" i="1" s="1"/>
  <c r="O922" i="1"/>
  <c r="Q922" i="1"/>
  <c r="W920" i="1"/>
  <c r="V920" i="1"/>
  <c r="G925" i="1"/>
  <c r="H924" i="1"/>
  <c r="I923" i="1"/>
  <c r="L923" i="1"/>
  <c r="T921" i="1"/>
  <c r="U921" i="1" s="1"/>
  <c r="K921" i="1"/>
  <c r="S923" i="1" l="1"/>
  <c r="P923" i="1"/>
  <c r="V921" i="1"/>
  <c r="W921" i="1"/>
  <c r="G926" i="1"/>
  <c r="H925" i="1"/>
  <c r="J923" i="1"/>
  <c r="Q923" i="1"/>
  <c r="O923" i="1"/>
  <c r="M923" i="1"/>
  <c r="N923" i="1" s="1"/>
  <c r="I924" i="1"/>
  <c r="L924" i="1"/>
  <c r="T922" i="1"/>
  <c r="U922" i="1" s="1"/>
  <c r="K922" i="1"/>
  <c r="P924" i="1" l="1"/>
  <c r="S924" i="1"/>
  <c r="W922" i="1"/>
  <c r="V922" i="1"/>
  <c r="H926" i="1"/>
  <c r="G927" i="1"/>
  <c r="J924" i="1"/>
  <c r="M924" i="1"/>
  <c r="N924" i="1" s="1"/>
  <c r="Q924" i="1"/>
  <c r="O924" i="1"/>
  <c r="T923" i="1"/>
  <c r="U923" i="1" s="1"/>
  <c r="K923" i="1"/>
  <c r="I925" i="1"/>
  <c r="L925" i="1"/>
  <c r="P925" i="1" l="1"/>
  <c r="S925" i="1"/>
  <c r="T924" i="1"/>
  <c r="U924" i="1" s="1"/>
  <c r="K924" i="1"/>
  <c r="J925" i="1"/>
  <c r="Q925" i="1"/>
  <c r="M925" i="1"/>
  <c r="N925" i="1" s="1"/>
  <c r="O925" i="1"/>
  <c r="I926" i="1"/>
  <c r="L926" i="1"/>
  <c r="G928" i="1"/>
  <c r="H927" i="1"/>
  <c r="W923" i="1"/>
  <c r="V923" i="1"/>
  <c r="P926" i="1" l="1"/>
  <c r="S926" i="1"/>
  <c r="T925" i="1"/>
  <c r="U925" i="1" s="1"/>
  <c r="K925" i="1"/>
  <c r="J926" i="1"/>
  <c r="Q926" i="1"/>
  <c r="O926" i="1"/>
  <c r="M926" i="1"/>
  <c r="N926" i="1" s="1"/>
  <c r="I927" i="1"/>
  <c r="L927" i="1"/>
  <c r="H928" i="1"/>
  <c r="G929" i="1"/>
  <c r="W924" i="1"/>
  <c r="V924" i="1"/>
  <c r="S927" i="1" l="1"/>
  <c r="P927" i="1"/>
  <c r="J927" i="1"/>
  <c r="O927" i="1"/>
  <c r="M927" i="1"/>
  <c r="N927" i="1" s="1"/>
  <c r="Q927" i="1"/>
  <c r="H929" i="1"/>
  <c r="G930" i="1"/>
  <c r="T926" i="1"/>
  <c r="U926" i="1" s="1"/>
  <c r="K926" i="1"/>
  <c r="I928" i="1"/>
  <c r="L928" i="1"/>
  <c r="W925" i="1"/>
  <c r="V925" i="1"/>
  <c r="S928" i="1" l="1"/>
  <c r="P928" i="1"/>
  <c r="W926" i="1"/>
  <c r="V926" i="1"/>
  <c r="I929" i="1"/>
  <c r="L929" i="1"/>
  <c r="G931" i="1"/>
  <c r="H930" i="1"/>
  <c r="J928" i="1"/>
  <c r="O928" i="1"/>
  <c r="M928" i="1"/>
  <c r="N928" i="1" s="1"/>
  <c r="Q928" i="1"/>
  <c r="T927" i="1"/>
  <c r="U927" i="1" s="1"/>
  <c r="K927" i="1"/>
  <c r="P929" i="1" l="1"/>
  <c r="S929" i="1"/>
  <c r="T928" i="1"/>
  <c r="U928" i="1" s="1"/>
  <c r="K928" i="1"/>
  <c r="V927" i="1"/>
  <c r="W927" i="1"/>
  <c r="J929" i="1"/>
  <c r="Q929" i="1"/>
  <c r="M929" i="1"/>
  <c r="N929" i="1" s="1"/>
  <c r="O929" i="1"/>
  <c r="I930" i="1"/>
  <c r="L930" i="1"/>
  <c r="H931" i="1"/>
  <c r="G932" i="1"/>
  <c r="P930" i="1" l="1"/>
  <c r="S930" i="1"/>
  <c r="G933" i="1"/>
  <c r="H932" i="1"/>
  <c r="I931" i="1"/>
  <c r="L931" i="1"/>
  <c r="T929" i="1"/>
  <c r="U929" i="1" s="1"/>
  <c r="K929" i="1"/>
  <c r="J930" i="1"/>
  <c r="O930" i="1"/>
  <c r="M930" i="1"/>
  <c r="N930" i="1" s="1"/>
  <c r="Q930" i="1"/>
  <c r="W928" i="1"/>
  <c r="V928" i="1"/>
  <c r="S931" i="1" l="1"/>
  <c r="P931" i="1"/>
  <c r="T930" i="1"/>
  <c r="U930" i="1" s="1"/>
  <c r="K930" i="1"/>
  <c r="W929" i="1"/>
  <c r="V929" i="1"/>
  <c r="J931" i="1"/>
  <c r="Q931" i="1"/>
  <c r="O931" i="1"/>
  <c r="M931" i="1"/>
  <c r="N931" i="1" s="1"/>
  <c r="I932" i="1"/>
  <c r="L932" i="1"/>
  <c r="G934" i="1"/>
  <c r="H933" i="1"/>
  <c r="P932" i="1" l="1"/>
  <c r="S932" i="1"/>
  <c r="I933" i="1"/>
  <c r="L933" i="1"/>
  <c r="T931" i="1"/>
  <c r="U931" i="1" s="1"/>
  <c r="K931" i="1"/>
  <c r="H934" i="1"/>
  <c r="G935" i="1"/>
  <c r="J932" i="1"/>
  <c r="Q932" i="1"/>
  <c r="O932" i="1"/>
  <c r="M932" i="1"/>
  <c r="N932" i="1" s="1"/>
  <c r="W930" i="1"/>
  <c r="V930" i="1"/>
  <c r="P933" i="1" l="1"/>
  <c r="S933" i="1"/>
  <c r="I934" i="1"/>
  <c r="L934" i="1"/>
  <c r="T932" i="1"/>
  <c r="U932" i="1" s="1"/>
  <c r="K932" i="1"/>
  <c r="G936" i="1"/>
  <c r="H935" i="1"/>
  <c r="V931" i="1"/>
  <c r="W931" i="1"/>
  <c r="J933" i="1"/>
  <c r="M933" i="1"/>
  <c r="N933" i="1" s="1"/>
  <c r="Q933" i="1"/>
  <c r="O933" i="1"/>
  <c r="P934" i="1" l="1"/>
  <c r="S934" i="1"/>
  <c r="I935" i="1"/>
  <c r="L935" i="1"/>
  <c r="H936" i="1"/>
  <c r="G937" i="1"/>
  <c r="W932" i="1"/>
  <c r="V932" i="1"/>
  <c r="T933" i="1"/>
  <c r="U933" i="1" s="1"/>
  <c r="K933" i="1"/>
  <c r="J934" i="1"/>
  <c r="Q934" i="1"/>
  <c r="M934" i="1"/>
  <c r="N934" i="1" s="1"/>
  <c r="O934" i="1"/>
  <c r="P935" i="1" l="1"/>
  <c r="S935" i="1"/>
  <c r="I936" i="1"/>
  <c r="L936" i="1"/>
  <c r="W933" i="1"/>
  <c r="V933" i="1"/>
  <c r="H937" i="1"/>
  <c r="G938" i="1"/>
  <c r="T934" i="1"/>
  <c r="U934" i="1" s="1"/>
  <c r="K934" i="1"/>
  <c r="J935" i="1"/>
  <c r="M935" i="1"/>
  <c r="N935" i="1" s="1"/>
  <c r="Q935" i="1"/>
  <c r="O935" i="1"/>
  <c r="S936" i="1" l="1"/>
  <c r="P936" i="1"/>
  <c r="G939" i="1"/>
  <c r="H938" i="1"/>
  <c r="W934" i="1"/>
  <c r="V934" i="1"/>
  <c r="I937" i="1"/>
  <c r="L937" i="1"/>
  <c r="T935" i="1"/>
  <c r="U935" i="1" s="1"/>
  <c r="K935" i="1"/>
  <c r="J936" i="1"/>
  <c r="M936" i="1"/>
  <c r="N936" i="1" s="1"/>
  <c r="O936" i="1"/>
  <c r="Q936" i="1"/>
  <c r="P937" i="1" l="1"/>
  <c r="S937" i="1"/>
  <c r="I938" i="1"/>
  <c r="L938" i="1"/>
  <c r="V935" i="1"/>
  <c r="W935" i="1"/>
  <c r="J937" i="1"/>
  <c r="Q937" i="1"/>
  <c r="M937" i="1"/>
  <c r="N937" i="1" s="1"/>
  <c r="O937" i="1"/>
  <c r="T936" i="1"/>
  <c r="U936" i="1" s="1"/>
  <c r="K936" i="1"/>
  <c r="H939" i="1"/>
  <c r="G940" i="1"/>
  <c r="P938" i="1" l="1"/>
  <c r="S938" i="1"/>
  <c r="G941" i="1"/>
  <c r="H940" i="1"/>
  <c r="T937" i="1"/>
  <c r="U937" i="1" s="1"/>
  <c r="K937" i="1"/>
  <c r="I939" i="1"/>
  <c r="L939" i="1"/>
  <c r="W936" i="1"/>
  <c r="V936" i="1"/>
  <c r="J938" i="1"/>
  <c r="M938" i="1"/>
  <c r="N938" i="1" s="1"/>
  <c r="O938" i="1"/>
  <c r="Q938" i="1"/>
  <c r="P939" i="1" l="1"/>
  <c r="S939" i="1"/>
  <c r="V937" i="1"/>
  <c r="W937" i="1"/>
  <c r="J939" i="1"/>
  <c r="Q939" i="1"/>
  <c r="O939" i="1"/>
  <c r="M939" i="1"/>
  <c r="N939" i="1" s="1"/>
  <c r="I940" i="1"/>
  <c r="L940" i="1"/>
  <c r="T938" i="1"/>
  <c r="U938" i="1" s="1"/>
  <c r="K938" i="1"/>
  <c r="G942" i="1"/>
  <c r="H941" i="1"/>
  <c r="P940" i="1" l="1"/>
  <c r="S940" i="1"/>
  <c r="J940" i="1"/>
  <c r="Q940" i="1"/>
  <c r="O940" i="1"/>
  <c r="M940" i="1"/>
  <c r="N940" i="1" s="1"/>
  <c r="I941" i="1"/>
  <c r="L941" i="1"/>
  <c r="H942" i="1"/>
  <c r="G943" i="1"/>
  <c r="T939" i="1"/>
  <c r="U939" i="1" s="1"/>
  <c r="K939" i="1"/>
  <c r="W938" i="1"/>
  <c r="V938" i="1"/>
  <c r="P941" i="1" l="1"/>
  <c r="S941" i="1"/>
  <c r="I942" i="1"/>
  <c r="L942" i="1"/>
  <c r="J941" i="1"/>
  <c r="Q941" i="1"/>
  <c r="M941" i="1"/>
  <c r="N941" i="1" s="1"/>
  <c r="O941" i="1"/>
  <c r="V939" i="1"/>
  <c r="W939" i="1"/>
  <c r="G944" i="1"/>
  <c r="H943" i="1"/>
  <c r="T940" i="1"/>
  <c r="U940" i="1" s="1"/>
  <c r="K940" i="1"/>
  <c r="P942" i="1" l="1"/>
  <c r="S942" i="1"/>
  <c r="W940" i="1"/>
  <c r="V940" i="1"/>
  <c r="I943" i="1"/>
  <c r="L943" i="1"/>
  <c r="T941" i="1"/>
  <c r="U941" i="1" s="1"/>
  <c r="K941" i="1"/>
  <c r="H944" i="1"/>
  <c r="G945" i="1"/>
  <c r="J942" i="1"/>
  <c r="M942" i="1"/>
  <c r="N942" i="1" s="1"/>
  <c r="Q942" i="1"/>
  <c r="O942" i="1"/>
  <c r="S943" i="1" l="1"/>
  <c r="P943" i="1"/>
  <c r="V941" i="1"/>
  <c r="W941" i="1"/>
  <c r="I944" i="1"/>
  <c r="L944" i="1"/>
  <c r="J943" i="1"/>
  <c r="O943" i="1"/>
  <c r="M943" i="1"/>
  <c r="N943" i="1" s="1"/>
  <c r="Q943" i="1"/>
  <c r="H945" i="1"/>
  <c r="G946" i="1"/>
  <c r="T942" i="1"/>
  <c r="U942" i="1" s="1"/>
  <c r="K942" i="1"/>
  <c r="P944" i="1" l="1"/>
  <c r="S944" i="1"/>
  <c r="W942" i="1"/>
  <c r="V942" i="1"/>
  <c r="T943" i="1"/>
  <c r="U943" i="1" s="1"/>
  <c r="K943" i="1"/>
  <c r="J944" i="1"/>
  <c r="Q944" i="1"/>
  <c r="O944" i="1"/>
  <c r="M944" i="1"/>
  <c r="N944" i="1" s="1"/>
  <c r="G947" i="1"/>
  <c r="H946" i="1"/>
  <c r="I945" i="1"/>
  <c r="L945" i="1"/>
  <c r="P945" i="1" l="1"/>
  <c r="S945" i="1"/>
  <c r="W943" i="1"/>
  <c r="V943" i="1"/>
  <c r="H947" i="1"/>
  <c r="G948" i="1"/>
  <c r="T944" i="1"/>
  <c r="U944" i="1" s="1"/>
  <c r="K944" i="1"/>
  <c r="J945" i="1"/>
  <c r="O945" i="1"/>
  <c r="Q945" i="1"/>
  <c r="M945" i="1"/>
  <c r="N945" i="1" s="1"/>
  <c r="I946" i="1"/>
  <c r="L946" i="1"/>
  <c r="P946" i="1" l="1"/>
  <c r="S946" i="1"/>
  <c r="T945" i="1"/>
  <c r="U945" i="1" s="1"/>
  <c r="K945" i="1"/>
  <c r="J946" i="1"/>
  <c r="Q946" i="1"/>
  <c r="O946" i="1"/>
  <c r="M946" i="1"/>
  <c r="N946" i="1" s="1"/>
  <c r="W944" i="1"/>
  <c r="V944" i="1"/>
  <c r="G949" i="1"/>
  <c r="H948" i="1"/>
  <c r="I947" i="1"/>
  <c r="L947" i="1"/>
  <c r="P947" i="1" l="1"/>
  <c r="S947" i="1"/>
  <c r="T946" i="1"/>
  <c r="U946" i="1" s="1"/>
  <c r="K946" i="1"/>
  <c r="J947" i="1"/>
  <c r="M947" i="1"/>
  <c r="N947" i="1" s="1"/>
  <c r="Q947" i="1"/>
  <c r="O947" i="1"/>
  <c r="I948" i="1"/>
  <c r="L948" i="1"/>
  <c r="G950" i="1"/>
  <c r="H949" i="1"/>
  <c r="V945" i="1"/>
  <c r="W945" i="1"/>
  <c r="P948" i="1" l="1"/>
  <c r="S948" i="1"/>
  <c r="I949" i="1"/>
  <c r="L949" i="1"/>
  <c r="T947" i="1"/>
  <c r="U947" i="1" s="1"/>
  <c r="K947" i="1"/>
  <c r="H950" i="1"/>
  <c r="G951" i="1"/>
  <c r="J948" i="1"/>
  <c r="Q948" i="1"/>
  <c r="O948" i="1"/>
  <c r="M948" i="1"/>
  <c r="N948" i="1" s="1"/>
  <c r="W946" i="1"/>
  <c r="V946" i="1"/>
  <c r="P949" i="1" l="1"/>
  <c r="S949" i="1"/>
  <c r="T948" i="1"/>
  <c r="U948" i="1" s="1"/>
  <c r="K948" i="1"/>
  <c r="V947" i="1"/>
  <c r="W947" i="1"/>
  <c r="G952" i="1"/>
  <c r="H951" i="1"/>
  <c r="I950" i="1"/>
  <c r="L950" i="1"/>
  <c r="J949" i="1"/>
  <c r="O949" i="1"/>
  <c r="M949" i="1"/>
  <c r="N949" i="1" s="1"/>
  <c r="Q949" i="1"/>
  <c r="S950" i="1" l="1"/>
  <c r="P950" i="1"/>
  <c r="I951" i="1"/>
  <c r="L951" i="1"/>
  <c r="H952" i="1"/>
  <c r="G953" i="1"/>
  <c r="J950" i="1"/>
  <c r="Q950" i="1"/>
  <c r="M950" i="1"/>
  <c r="N950" i="1" s="1"/>
  <c r="O950" i="1"/>
  <c r="T949" i="1"/>
  <c r="U949" i="1" s="1"/>
  <c r="K949" i="1"/>
  <c r="V948" i="1"/>
  <c r="W948" i="1"/>
  <c r="S951" i="1" l="1"/>
  <c r="P951" i="1"/>
  <c r="V949" i="1"/>
  <c r="W949" i="1"/>
  <c r="T950" i="1"/>
  <c r="U950" i="1" s="1"/>
  <c r="K950" i="1"/>
  <c r="H953" i="1"/>
  <c r="G954" i="1"/>
  <c r="I952" i="1"/>
  <c r="L952" i="1"/>
  <c r="J951" i="1"/>
  <c r="Q951" i="1"/>
  <c r="O951" i="1"/>
  <c r="M951" i="1"/>
  <c r="N951" i="1" s="1"/>
  <c r="P952" i="1" l="1"/>
  <c r="S952" i="1"/>
  <c r="J952" i="1"/>
  <c r="Q952" i="1"/>
  <c r="M952" i="1"/>
  <c r="N952" i="1" s="1"/>
  <c r="O952" i="1"/>
  <c r="V950" i="1"/>
  <c r="W950" i="1"/>
  <c r="G955" i="1"/>
  <c r="H954" i="1"/>
  <c r="I953" i="1"/>
  <c r="L953" i="1"/>
  <c r="T951" i="1"/>
  <c r="U951" i="1" s="1"/>
  <c r="K951" i="1"/>
  <c r="P953" i="1" l="1"/>
  <c r="S953" i="1"/>
  <c r="V951" i="1"/>
  <c r="W951" i="1"/>
  <c r="J953" i="1"/>
  <c r="Q953" i="1"/>
  <c r="M953" i="1"/>
  <c r="N953" i="1" s="1"/>
  <c r="O953" i="1"/>
  <c r="H955" i="1"/>
  <c r="G956" i="1"/>
  <c r="I954" i="1"/>
  <c r="L954" i="1"/>
  <c r="T952" i="1"/>
  <c r="U952" i="1" s="1"/>
  <c r="K952" i="1"/>
  <c r="S954" i="1" l="1"/>
  <c r="P954" i="1"/>
  <c r="T953" i="1"/>
  <c r="U953" i="1" s="1"/>
  <c r="K953" i="1"/>
  <c r="I955" i="1"/>
  <c r="L955" i="1"/>
  <c r="V952" i="1"/>
  <c r="W952" i="1"/>
  <c r="J954" i="1"/>
  <c r="M954" i="1"/>
  <c r="N954" i="1" s="1"/>
  <c r="O954" i="1"/>
  <c r="Q954" i="1"/>
  <c r="G957" i="1"/>
  <c r="H956" i="1"/>
  <c r="P955" i="1" l="1"/>
  <c r="S955" i="1"/>
  <c r="I956" i="1"/>
  <c r="L956" i="1"/>
  <c r="J955" i="1"/>
  <c r="Q955" i="1"/>
  <c r="O955" i="1"/>
  <c r="M955" i="1"/>
  <c r="N955" i="1" s="1"/>
  <c r="T954" i="1"/>
  <c r="U954" i="1" s="1"/>
  <c r="K954" i="1"/>
  <c r="G958" i="1"/>
  <c r="H957" i="1"/>
  <c r="W953" i="1"/>
  <c r="V953" i="1"/>
  <c r="P956" i="1" l="1"/>
  <c r="S956" i="1"/>
  <c r="V954" i="1"/>
  <c r="W954" i="1"/>
  <c r="H958" i="1"/>
  <c r="G959" i="1"/>
  <c r="I957" i="1"/>
  <c r="L957" i="1"/>
  <c r="T955" i="1"/>
  <c r="U955" i="1" s="1"/>
  <c r="K955" i="1"/>
  <c r="J956" i="1"/>
  <c r="Q956" i="1"/>
  <c r="O956" i="1"/>
  <c r="M956" i="1"/>
  <c r="N956" i="1" s="1"/>
  <c r="P957" i="1" l="1"/>
  <c r="S957" i="1"/>
  <c r="V955" i="1"/>
  <c r="W955" i="1"/>
  <c r="G960" i="1"/>
  <c r="H959" i="1"/>
  <c r="J957" i="1"/>
  <c r="Q957" i="1"/>
  <c r="M957" i="1"/>
  <c r="N957" i="1" s="1"/>
  <c r="O957" i="1"/>
  <c r="I958" i="1"/>
  <c r="L958" i="1"/>
  <c r="T956" i="1"/>
  <c r="U956" i="1" s="1"/>
  <c r="K956" i="1"/>
  <c r="S958" i="1" l="1"/>
  <c r="P958" i="1"/>
  <c r="W956" i="1"/>
  <c r="V956" i="1"/>
  <c r="H960" i="1"/>
  <c r="G961" i="1"/>
  <c r="T957" i="1"/>
  <c r="U957" i="1" s="1"/>
  <c r="K957" i="1"/>
  <c r="J958" i="1"/>
  <c r="Q958" i="1"/>
  <c r="O958" i="1"/>
  <c r="M958" i="1"/>
  <c r="N958" i="1" s="1"/>
  <c r="I959" i="1"/>
  <c r="L959" i="1"/>
  <c r="P959" i="1" l="1"/>
  <c r="S959" i="1"/>
  <c r="W957" i="1"/>
  <c r="V957" i="1"/>
  <c r="J959" i="1"/>
  <c r="Q959" i="1"/>
  <c r="O959" i="1"/>
  <c r="M959" i="1"/>
  <c r="N959" i="1" s="1"/>
  <c r="H961" i="1"/>
  <c r="G962" i="1"/>
  <c r="T958" i="1"/>
  <c r="U958" i="1" s="1"/>
  <c r="K958" i="1"/>
  <c r="I960" i="1"/>
  <c r="L960" i="1"/>
  <c r="P960" i="1" l="1"/>
  <c r="S960" i="1"/>
  <c r="J960" i="1"/>
  <c r="O960" i="1"/>
  <c r="M960" i="1"/>
  <c r="N960" i="1" s="1"/>
  <c r="Q960" i="1"/>
  <c r="G963" i="1"/>
  <c r="H962" i="1"/>
  <c r="I961" i="1"/>
  <c r="L961" i="1"/>
  <c r="T959" i="1"/>
  <c r="U959" i="1" s="1"/>
  <c r="K959" i="1"/>
  <c r="W958" i="1"/>
  <c r="V958" i="1"/>
  <c r="P961" i="1" l="1"/>
  <c r="S961" i="1"/>
  <c r="J961" i="1"/>
  <c r="Q961" i="1"/>
  <c r="M961" i="1"/>
  <c r="N961" i="1" s="1"/>
  <c r="O961" i="1"/>
  <c r="H963" i="1"/>
  <c r="G964" i="1"/>
  <c r="V959" i="1"/>
  <c r="W959" i="1"/>
  <c r="I962" i="1"/>
  <c r="L962" i="1"/>
  <c r="T960" i="1"/>
  <c r="U960" i="1" s="1"/>
  <c r="K960" i="1"/>
  <c r="P962" i="1" l="1"/>
  <c r="S962" i="1"/>
  <c r="W960" i="1"/>
  <c r="V960" i="1"/>
  <c r="I963" i="1"/>
  <c r="L963" i="1"/>
  <c r="G965" i="1"/>
  <c r="H964" i="1"/>
  <c r="J962" i="1"/>
  <c r="O962" i="1"/>
  <c r="M962" i="1"/>
  <c r="N962" i="1" s="1"/>
  <c r="Q962" i="1"/>
  <c r="T961" i="1"/>
  <c r="U961" i="1" s="1"/>
  <c r="K961" i="1"/>
  <c r="P963" i="1" l="1"/>
  <c r="S963" i="1"/>
  <c r="W961" i="1"/>
  <c r="V961" i="1"/>
  <c r="J963" i="1"/>
  <c r="Q963" i="1"/>
  <c r="M963" i="1"/>
  <c r="N963" i="1" s="1"/>
  <c r="O963" i="1"/>
  <c r="T962" i="1"/>
  <c r="U962" i="1" s="1"/>
  <c r="K962" i="1"/>
  <c r="I964" i="1"/>
  <c r="L964" i="1"/>
  <c r="G966" i="1"/>
  <c r="H965" i="1"/>
  <c r="P964" i="1" l="1"/>
  <c r="S964" i="1"/>
  <c r="H966" i="1"/>
  <c r="G967" i="1"/>
  <c r="W962" i="1"/>
  <c r="V962" i="1"/>
  <c r="I965" i="1"/>
  <c r="L965" i="1"/>
  <c r="T963" i="1"/>
  <c r="U963" i="1" s="1"/>
  <c r="K963" i="1"/>
  <c r="J964" i="1"/>
  <c r="Q964" i="1"/>
  <c r="M964" i="1"/>
  <c r="N964" i="1" s="1"/>
  <c r="O964" i="1"/>
  <c r="P965" i="1" l="1"/>
  <c r="S965" i="1"/>
  <c r="J965" i="1"/>
  <c r="Q965" i="1"/>
  <c r="M965" i="1"/>
  <c r="N965" i="1" s="1"/>
  <c r="O965" i="1"/>
  <c r="V963" i="1"/>
  <c r="W963" i="1"/>
  <c r="G968" i="1"/>
  <c r="H967" i="1"/>
  <c r="T964" i="1"/>
  <c r="U964" i="1" s="1"/>
  <c r="K964" i="1"/>
  <c r="I966" i="1"/>
  <c r="L966" i="1"/>
  <c r="P966" i="1" l="1"/>
  <c r="S966" i="1"/>
  <c r="J966" i="1"/>
  <c r="M966" i="1"/>
  <c r="N966" i="1" s="1"/>
  <c r="O966" i="1"/>
  <c r="Q966" i="1"/>
  <c r="H968" i="1"/>
  <c r="G969" i="1"/>
  <c r="V964" i="1"/>
  <c r="W964" i="1"/>
  <c r="I967" i="1"/>
  <c r="L967" i="1"/>
  <c r="T965" i="1"/>
  <c r="U965" i="1" s="1"/>
  <c r="K965" i="1"/>
  <c r="P967" i="1" l="1"/>
  <c r="S967" i="1"/>
  <c r="I968" i="1"/>
  <c r="L968" i="1"/>
  <c r="V965" i="1"/>
  <c r="W965" i="1"/>
  <c r="J967" i="1"/>
  <c r="Q967" i="1"/>
  <c r="M967" i="1"/>
  <c r="N967" i="1" s="1"/>
  <c r="O967" i="1"/>
  <c r="H969" i="1"/>
  <c r="G970" i="1"/>
  <c r="T966" i="1"/>
  <c r="U966" i="1" s="1"/>
  <c r="K966" i="1"/>
  <c r="P968" i="1" l="1"/>
  <c r="S968" i="1"/>
  <c r="T967" i="1"/>
  <c r="U967" i="1" s="1"/>
  <c r="K967" i="1"/>
  <c r="V966" i="1"/>
  <c r="W966" i="1"/>
  <c r="G971" i="1"/>
  <c r="H970" i="1"/>
  <c r="I969" i="1"/>
  <c r="L969" i="1"/>
  <c r="J968" i="1"/>
  <c r="Q968" i="1"/>
  <c r="O968" i="1"/>
  <c r="M968" i="1"/>
  <c r="N968" i="1" s="1"/>
  <c r="P969" i="1" l="1"/>
  <c r="S969" i="1"/>
  <c r="H971" i="1"/>
  <c r="G972" i="1"/>
  <c r="J969" i="1"/>
  <c r="Q969" i="1"/>
  <c r="O969" i="1"/>
  <c r="M969" i="1"/>
  <c r="N969" i="1" s="1"/>
  <c r="I970" i="1"/>
  <c r="L970" i="1"/>
  <c r="T968" i="1"/>
  <c r="U968" i="1" s="1"/>
  <c r="K968" i="1"/>
  <c r="W967" i="1"/>
  <c r="V967" i="1"/>
  <c r="S970" i="1" l="1"/>
  <c r="P970" i="1"/>
  <c r="T969" i="1"/>
  <c r="U969" i="1" s="1"/>
  <c r="K969" i="1"/>
  <c r="J970" i="1"/>
  <c r="Q970" i="1"/>
  <c r="M970" i="1"/>
  <c r="N970" i="1" s="1"/>
  <c r="O970" i="1"/>
  <c r="G973" i="1"/>
  <c r="H972" i="1"/>
  <c r="W968" i="1"/>
  <c r="V968" i="1"/>
  <c r="I971" i="1"/>
  <c r="L971" i="1"/>
  <c r="P971" i="1" l="1"/>
  <c r="S971" i="1"/>
  <c r="T970" i="1"/>
  <c r="U970" i="1" s="1"/>
  <c r="K970" i="1"/>
  <c r="H973" i="1"/>
  <c r="G974" i="1"/>
  <c r="J971" i="1"/>
  <c r="M971" i="1"/>
  <c r="N971" i="1" s="1"/>
  <c r="O971" i="1"/>
  <c r="Q971" i="1"/>
  <c r="I972" i="1"/>
  <c r="L972" i="1"/>
  <c r="V969" i="1"/>
  <c r="W969" i="1"/>
  <c r="P972" i="1" l="1"/>
  <c r="S972" i="1"/>
  <c r="I973" i="1"/>
  <c r="L973" i="1"/>
  <c r="T971" i="1"/>
  <c r="U971" i="1" s="1"/>
  <c r="K971" i="1"/>
  <c r="J972" i="1"/>
  <c r="M972" i="1"/>
  <c r="N972" i="1" s="1"/>
  <c r="Q972" i="1"/>
  <c r="O972" i="1"/>
  <c r="G975" i="1"/>
  <c r="H974" i="1"/>
  <c r="W970" i="1"/>
  <c r="V970" i="1"/>
  <c r="P973" i="1" l="1"/>
  <c r="S973" i="1"/>
  <c r="T972" i="1"/>
  <c r="U972" i="1" s="1"/>
  <c r="K972" i="1"/>
  <c r="I974" i="1"/>
  <c r="L974" i="1"/>
  <c r="H975" i="1"/>
  <c r="G976" i="1"/>
  <c r="V971" i="1"/>
  <c r="W971" i="1"/>
  <c r="J973" i="1"/>
  <c r="Q973" i="1"/>
  <c r="O973" i="1"/>
  <c r="M973" i="1"/>
  <c r="N973" i="1" s="1"/>
  <c r="S974" i="1" l="1"/>
  <c r="P974" i="1"/>
  <c r="G977" i="1"/>
  <c r="H976" i="1"/>
  <c r="I975" i="1"/>
  <c r="L975" i="1"/>
  <c r="J974" i="1"/>
  <c r="M974" i="1"/>
  <c r="N974" i="1" s="1"/>
  <c r="Q974" i="1"/>
  <c r="O974" i="1"/>
  <c r="T973" i="1"/>
  <c r="U973" i="1" s="1"/>
  <c r="K973" i="1"/>
  <c r="V972" i="1"/>
  <c r="W972" i="1"/>
  <c r="P975" i="1" l="1"/>
  <c r="S975" i="1"/>
  <c r="T974" i="1"/>
  <c r="U974" i="1" s="1"/>
  <c r="K974" i="1"/>
  <c r="J975" i="1"/>
  <c r="M975" i="1"/>
  <c r="N975" i="1" s="1"/>
  <c r="O975" i="1"/>
  <c r="Q975" i="1"/>
  <c r="V973" i="1"/>
  <c r="W973" i="1"/>
  <c r="I976" i="1"/>
  <c r="L976" i="1"/>
  <c r="H977" i="1"/>
  <c r="G978" i="1"/>
  <c r="P976" i="1" l="1"/>
  <c r="S976" i="1"/>
  <c r="I977" i="1"/>
  <c r="L977" i="1"/>
  <c r="T975" i="1"/>
  <c r="U975" i="1" s="1"/>
  <c r="K975" i="1"/>
  <c r="J976" i="1"/>
  <c r="Q976" i="1"/>
  <c r="O976" i="1"/>
  <c r="M976" i="1"/>
  <c r="N976" i="1" s="1"/>
  <c r="H978" i="1"/>
  <c r="G979" i="1"/>
  <c r="V974" i="1"/>
  <c r="W974" i="1"/>
  <c r="P977" i="1" l="1"/>
  <c r="S977" i="1"/>
  <c r="T976" i="1"/>
  <c r="U976" i="1" s="1"/>
  <c r="K976" i="1"/>
  <c r="G980" i="1"/>
  <c r="H979" i="1"/>
  <c r="V975" i="1"/>
  <c r="W975" i="1"/>
  <c r="I978" i="1"/>
  <c r="L978" i="1"/>
  <c r="J977" i="1"/>
  <c r="O977" i="1"/>
  <c r="M977" i="1"/>
  <c r="N977" i="1" s="1"/>
  <c r="Q977" i="1"/>
  <c r="P978" i="1" l="1"/>
  <c r="S978" i="1"/>
  <c r="J978" i="1"/>
  <c r="M978" i="1"/>
  <c r="N978" i="1" s="1"/>
  <c r="O978" i="1"/>
  <c r="Q978" i="1"/>
  <c r="I979" i="1"/>
  <c r="L979" i="1"/>
  <c r="H980" i="1"/>
  <c r="G981" i="1"/>
  <c r="T977" i="1"/>
  <c r="U977" i="1" s="1"/>
  <c r="K977" i="1"/>
  <c r="W976" i="1"/>
  <c r="V976" i="1"/>
  <c r="P979" i="1" l="1"/>
  <c r="S979" i="1"/>
  <c r="J979" i="1"/>
  <c r="Q979" i="1"/>
  <c r="M979" i="1"/>
  <c r="N979" i="1" s="1"/>
  <c r="O979" i="1"/>
  <c r="I980" i="1"/>
  <c r="L980" i="1"/>
  <c r="V977" i="1"/>
  <c r="W977" i="1"/>
  <c r="G982" i="1"/>
  <c r="H981" i="1"/>
  <c r="T978" i="1"/>
  <c r="U978" i="1" s="1"/>
  <c r="K978" i="1"/>
  <c r="S980" i="1" l="1"/>
  <c r="P980" i="1"/>
  <c r="W978" i="1"/>
  <c r="V978" i="1"/>
  <c r="J980" i="1"/>
  <c r="M980" i="1"/>
  <c r="N980" i="1" s="1"/>
  <c r="Q980" i="1"/>
  <c r="O980" i="1"/>
  <c r="I981" i="1"/>
  <c r="L981" i="1"/>
  <c r="G983" i="1"/>
  <c r="H982" i="1"/>
  <c r="T979" i="1"/>
  <c r="U979" i="1" s="1"/>
  <c r="K979" i="1"/>
  <c r="P981" i="1" l="1"/>
  <c r="S981" i="1"/>
  <c r="J981" i="1"/>
  <c r="O981" i="1"/>
  <c r="M981" i="1"/>
  <c r="N981" i="1" s="1"/>
  <c r="Q981" i="1"/>
  <c r="T980" i="1"/>
  <c r="U980" i="1" s="1"/>
  <c r="K980" i="1"/>
  <c r="H983" i="1"/>
  <c r="G984" i="1"/>
  <c r="V979" i="1"/>
  <c r="W979" i="1"/>
  <c r="I982" i="1"/>
  <c r="L982" i="1"/>
  <c r="S982" i="1" l="1"/>
  <c r="P982" i="1"/>
  <c r="I983" i="1"/>
  <c r="L983" i="1"/>
  <c r="W980" i="1"/>
  <c r="V980" i="1"/>
  <c r="J982" i="1"/>
  <c r="O982" i="1"/>
  <c r="Q982" i="1"/>
  <c r="M982" i="1"/>
  <c r="N982" i="1" s="1"/>
  <c r="G985" i="1"/>
  <c r="H984" i="1"/>
  <c r="T981" i="1"/>
  <c r="U981" i="1" s="1"/>
  <c r="K981" i="1"/>
  <c r="P983" i="1" l="1"/>
  <c r="S983" i="1"/>
  <c r="W981" i="1"/>
  <c r="V981" i="1"/>
  <c r="I984" i="1"/>
  <c r="L984" i="1"/>
  <c r="T982" i="1"/>
  <c r="U982" i="1" s="1"/>
  <c r="K982" i="1"/>
  <c r="H985" i="1"/>
  <c r="G986" i="1"/>
  <c r="J983" i="1"/>
  <c r="M983" i="1"/>
  <c r="N983" i="1" s="1"/>
  <c r="Q983" i="1"/>
  <c r="O983" i="1"/>
  <c r="P984" i="1" l="1"/>
  <c r="S984" i="1"/>
  <c r="H986" i="1"/>
  <c r="G987" i="1"/>
  <c r="I985" i="1"/>
  <c r="L985" i="1"/>
  <c r="V982" i="1"/>
  <c r="W982" i="1"/>
  <c r="J984" i="1"/>
  <c r="O984" i="1"/>
  <c r="M984" i="1"/>
  <c r="N984" i="1" s="1"/>
  <c r="Q984" i="1"/>
  <c r="T983" i="1"/>
  <c r="U983" i="1" s="1"/>
  <c r="K983" i="1"/>
  <c r="S985" i="1" l="1"/>
  <c r="P985" i="1"/>
  <c r="T984" i="1"/>
  <c r="U984" i="1" s="1"/>
  <c r="K984" i="1"/>
  <c r="J985" i="1"/>
  <c r="M985" i="1"/>
  <c r="N985" i="1" s="1"/>
  <c r="Q985" i="1"/>
  <c r="O985" i="1"/>
  <c r="G988" i="1"/>
  <c r="H987" i="1"/>
  <c r="W983" i="1"/>
  <c r="V983" i="1"/>
  <c r="I986" i="1"/>
  <c r="L986" i="1"/>
  <c r="P986" i="1" l="1"/>
  <c r="S986" i="1"/>
  <c r="H988" i="1"/>
  <c r="G989" i="1"/>
  <c r="T985" i="1"/>
  <c r="U985" i="1" s="1"/>
  <c r="K985" i="1"/>
  <c r="J986" i="1"/>
  <c r="O986" i="1"/>
  <c r="M986" i="1"/>
  <c r="N986" i="1" s="1"/>
  <c r="Q986" i="1"/>
  <c r="I987" i="1"/>
  <c r="L987" i="1"/>
  <c r="V984" i="1"/>
  <c r="W984" i="1"/>
  <c r="P987" i="1" l="1"/>
  <c r="S987" i="1"/>
  <c r="V985" i="1"/>
  <c r="W985" i="1"/>
  <c r="J987" i="1"/>
  <c r="Q987" i="1"/>
  <c r="M987" i="1"/>
  <c r="N987" i="1" s="1"/>
  <c r="O987" i="1"/>
  <c r="G990" i="1"/>
  <c r="H989" i="1"/>
  <c r="T986" i="1"/>
  <c r="U986" i="1" s="1"/>
  <c r="K986" i="1"/>
  <c r="I988" i="1"/>
  <c r="L988" i="1"/>
  <c r="P988" i="1" l="1"/>
  <c r="S988" i="1"/>
  <c r="G991" i="1"/>
  <c r="H990" i="1"/>
  <c r="J988" i="1"/>
  <c r="M988" i="1"/>
  <c r="N988" i="1" s="1"/>
  <c r="Q988" i="1"/>
  <c r="O988" i="1"/>
  <c r="T987" i="1"/>
  <c r="U987" i="1" s="1"/>
  <c r="K987" i="1"/>
  <c r="W986" i="1"/>
  <c r="V986" i="1"/>
  <c r="I989" i="1"/>
  <c r="L989" i="1"/>
  <c r="S989" i="1" l="1"/>
  <c r="P989" i="1"/>
  <c r="T988" i="1"/>
  <c r="U988" i="1" s="1"/>
  <c r="K988" i="1"/>
  <c r="J989" i="1"/>
  <c r="M989" i="1"/>
  <c r="N989" i="1" s="1"/>
  <c r="Q989" i="1"/>
  <c r="O989" i="1"/>
  <c r="I990" i="1"/>
  <c r="L990" i="1"/>
  <c r="W987" i="1"/>
  <c r="V987" i="1"/>
  <c r="H991" i="1"/>
  <c r="G992" i="1"/>
  <c r="S990" i="1" l="1"/>
  <c r="P990" i="1"/>
  <c r="J990" i="1"/>
  <c r="Q990" i="1"/>
  <c r="O990" i="1"/>
  <c r="M990" i="1"/>
  <c r="N990" i="1" s="1"/>
  <c r="T989" i="1"/>
  <c r="U989" i="1" s="1"/>
  <c r="K989" i="1"/>
  <c r="G993" i="1"/>
  <c r="H992" i="1"/>
  <c r="I991" i="1"/>
  <c r="L991" i="1"/>
  <c r="W988" i="1"/>
  <c r="V988" i="1"/>
  <c r="P991" i="1" l="1"/>
  <c r="S991" i="1"/>
  <c r="H993" i="1"/>
  <c r="G994" i="1"/>
  <c r="V989" i="1"/>
  <c r="W989" i="1"/>
  <c r="J991" i="1"/>
  <c r="M991" i="1"/>
  <c r="N991" i="1" s="1"/>
  <c r="O991" i="1"/>
  <c r="Q991" i="1"/>
  <c r="I992" i="1"/>
  <c r="L992" i="1"/>
  <c r="T990" i="1"/>
  <c r="U990" i="1" s="1"/>
  <c r="K990" i="1"/>
  <c r="P992" i="1" l="1"/>
  <c r="S992" i="1"/>
  <c r="V990" i="1"/>
  <c r="W990" i="1"/>
  <c r="H994" i="1"/>
  <c r="G995" i="1"/>
  <c r="T991" i="1"/>
  <c r="U991" i="1" s="1"/>
  <c r="K991" i="1"/>
  <c r="J992" i="1"/>
  <c r="Q992" i="1"/>
  <c r="O992" i="1"/>
  <c r="M992" i="1"/>
  <c r="N992" i="1" s="1"/>
  <c r="I993" i="1"/>
  <c r="L993" i="1"/>
  <c r="S993" i="1" l="1"/>
  <c r="P993" i="1"/>
  <c r="W991" i="1"/>
  <c r="V991" i="1"/>
  <c r="G996" i="1"/>
  <c r="H995" i="1"/>
  <c r="I994" i="1"/>
  <c r="L994" i="1"/>
  <c r="T992" i="1"/>
  <c r="U992" i="1" s="1"/>
  <c r="K992" i="1"/>
  <c r="J993" i="1"/>
  <c r="M993" i="1"/>
  <c r="N993" i="1" s="1"/>
  <c r="O993" i="1"/>
  <c r="Q993" i="1"/>
  <c r="P994" i="1" l="1"/>
  <c r="S994" i="1"/>
  <c r="W992" i="1"/>
  <c r="V992" i="1"/>
  <c r="J994" i="1"/>
  <c r="O994" i="1"/>
  <c r="Q994" i="1"/>
  <c r="M994" i="1"/>
  <c r="N994" i="1" s="1"/>
  <c r="I995" i="1"/>
  <c r="L995" i="1"/>
  <c r="H996" i="1"/>
  <c r="G997" i="1"/>
  <c r="T993" i="1"/>
  <c r="U993" i="1" s="1"/>
  <c r="K993" i="1"/>
  <c r="P995" i="1" l="1"/>
  <c r="S995" i="1"/>
  <c r="J995" i="1"/>
  <c r="Q995" i="1"/>
  <c r="M995" i="1"/>
  <c r="N995" i="1" s="1"/>
  <c r="O995" i="1"/>
  <c r="W993" i="1"/>
  <c r="V993" i="1"/>
  <c r="G998" i="1"/>
  <c r="H997" i="1"/>
  <c r="T994" i="1"/>
  <c r="U994" i="1" s="1"/>
  <c r="K994" i="1"/>
  <c r="I996" i="1"/>
  <c r="L996" i="1"/>
  <c r="P996" i="1" l="1"/>
  <c r="S996" i="1"/>
  <c r="G999" i="1"/>
  <c r="H998" i="1"/>
  <c r="J996" i="1"/>
  <c r="Q996" i="1"/>
  <c r="M996" i="1"/>
  <c r="N996" i="1" s="1"/>
  <c r="O996" i="1"/>
  <c r="W994" i="1"/>
  <c r="V994" i="1"/>
  <c r="I997" i="1"/>
  <c r="L997" i="1"/>
  <c r="T995" i="1"/>
  <c r="U995" i="1" s="1"/>
  <c r="K995" i="1"/>
  <c r="P997" i="1" l="1"/>
  <c r="S997" i="1"/>
  <c r="W995" i="1"/>
  <c r="V995" i="1"/>
  <c r="J997" i="1"/>
  <c r="Q997" i="1"/>
  <c r="O997" i="1"/>
  <c r="M997" i="1"/>
  <c r="N997" i="1" s="1"/>
  <c r="T996" i="1"/>
  <c r="U996" i="1" s="1"/>
  <c r="K996" i="1"/>
  <c r="I998" i="1"/>
  <c r="L998" i="1"/>
  <c r="H999" i="1"/>
  <c r="G1000" i="1"/>
  <c r="P998" i="1" l="1"/>
  <c r="S998" i="1"/>
  <c r="W996" i="1"/>
  <c r="V996" i="1"/>
  <c r="G1001" i="1"/>
  <c r="H1000" i="1"/>
  <c r="T997" i="1"/>
  <c r="U997" i="1" s="1"/>
  <c r="K997" i="1"/>
  <c r="I999" i="1"/>
  <c r="L999" i="1"/>
  <c r="J998" i="1"/>
  <c r="M998" i="1"/>
  <c r="N998" i="1" s="1"/>
  <c r="Q998" i="1"/>
  <c r="O998" i="1"/>
  <c r="P999" i="1" l="1"/>
  <c r="S999" i="1"/>
  <c r="J999" i="1"/>
  <c r="O999" i="1"/>
  <c r="Q999" i="1"/>
  <c r="M999" i="1"/>
  <c r="N999" i="1" s="1"/>
  <c r="I1000" i="1"/>
  <c r="L1000" i="1"/>
  <c r="H1001" i="1"/>
  <c r="G1002" i="1"/>
  <c r="V997" i="1"/>
  <c r="W997" i="1"/>
  <c r="T998" i="1"/>
  <c r="U998" i="1" s="1"/>
  <c r="K998" i="1"/>
  <c r="P1000" i="1" l="1"/>
  <c r="S1000" i="1"/>
  <c r="I1001" i="1"/>
  <c r="L1001" i="1"/>
  <c r="J1000" i="1"/>
  <c r="Q1000" i="1"/>
  <c r="O1000" i="1"/>
  <c r="M1000" i="1"/>
  <c r="N1000" i="1" s="1"/>
  <c r="W998" i="1"/>
  <c r="V998" i="1"/>
  <c r="H1002" i="1"/>
  <c r="G1003" i="1"/>
  <c r="T999" i="1"/>
  <c r="U999" i="1" s="1"/>
  <c r="K999" i="1"/>
  <c r="S1001" i="1" l="1"/>
  <c r="P1001" i="1"/>
  <c r="W999" i="1"/>
  <c r="V999" i="1"/>
  <c r="T1000" i="1"/>
  <c r="U1000" i="1" s="1"/>
  <c r="K1000" i="1"/>
  <c r="G1004" i="1"/>
  <c r="H1003" i="1"/>
  <c r="I1002" i="1"/>
  <c r="L1002" i="1"/>
  <c r="J1001" i="1"/>
  <c r="M1001" i="1"/>
  <c r="N1001" i="1" s="1"/>
  <c r="Q1001" i="1"/>
  <c r="O1001" i="1"/>
  <c r="P1002" i="1" l="1"/>
  <c r="S1002" i="1"/>
  <c r="H1004" i="1"/>
  <c r="G1005" i="1"/>
  <c r="W1000" i="1"/>
  <c r="V1000" i="1"/>
  <c r="J1002" i="1"/>
  <c r="O1002" i="1"/>
  <c r="Q1002" i="1"/>
  <c r="M1002" i="1"/>
  <c r="N1002" i="1" s="1"/>
  <c r="I1003" i="1"/>
  <c r="L1003" i="1"/>
  <c r="T1001" i="1"/>
  <c r="U1001" i="1" s="1"/>
  <c r="K1001" i="1"/>
  <c r="S1003" i="1" l="1"/>
  <c r="P1003" i="1"/>
  <c r="V1001" i="1"/>
  <c r="W1001" i="1"/>
  <c r="J1003" i="1"/>
  <c r="Q1003" i="1"/>
  <c r="M1003" i="1"/>
  <c r="N1003" i="1" s="1"/>
  <c r="O1003" i="1"/>
  <c r="T1002" i="1"/>
  <c r="U1002" i="1" s="1"/>
  <c r="K1002" i="1"/>
  <c r="G1006" i="1"/>
  <c r="H1005" i="1"/>
  <c r="I1004" i="1"/>
  <c r="L1004" i="1"/>
  <c r="P1004" i="1" l="1"/>
  <c r="S1004" i="1"/>
  <c r="J1004" i="1"/>
  <c r="M1004" i="1"/>
  <c r="N1004" i="1" s="1"/>
  <c r="Q1004" i="1"/>
  <c r="O1004" i="1"/>
  <c r="T1003" i="1"/>
  <c r="U1003" i="1" s="1"/>
  <c r="K1003" i="1"/>
  <c r="W1002" i="1"/>
  <c r="V1002" i="1"/>
  <c r="I1005" i="1"/>
  <c r="L1005" i="1"/>
  <c r="G1007" i="1"/>
  <c r="H1006" i="1"/>
  <c r="P1005" i="1" l="1"/>
  <c r="S1005" i="1"/>
  <c r="I1006" i="1"/>
  <c r="L1006" i="1"/>
  <c r="H1007" i="1"/>
  <c r="G1008" i="1"/>
  <c r="W1003" i="1"/>
  <c r="V1003" i="1"/>
  <c r="J1005" i="1"/>
  <c r="O1005" i="1"/>
  <c r="M1005" i="1"/>
  <c r="N1005" i="1" s="1"/>
  <c r="Q1005" i="1"/>
  <c r="T1004" i="1"/>
  <c r="U1004" i="1" s="1"/>
  <c r="K1004" i="1"/>
  <c r="P1006" i="1" l="1"/>
  <c r="S1006" i="1"/>
  <c r="T1005" i="1"/>
  <c r="U1005" i="1" s="1"/>
  <c r="K1005" i="1"/>
  <c r="G1009" i="1"/>
  <c r="H1008" i="1"/>
  <c r="V1004" i="1"/>
  <c r="W1004" i="1"/>
  <c r="I1007" i="1"/>
  <c r="L1007" i="1"/>
  <c r="J1006" i="1"/>
  <c r="Q1006" i="1"/>
  <c r="O1006" i="1"/>
  <c r="M1006" i="1"/>
  <c r="N1006" i="1" s="1"/>
  <c r="P1007" i="1" l="1"/>
  <c r="S1007" i="1"/>
  <c r="T1006" i="1"/>
  <c r="U1006" i="1" s="1"/>
  <c r="K1006" i="1"/>
  <c r="J1007" i="1"/>
  <c r="O1007" i="1"/>
  <c r="Q1007" i="1"/>
  <c r="M1007" i="1"/>
  <c r="N1007" i="1" s="1"/>
  <c r="H1009" i="1"/>
  <c r="G1010" i="1"/>
  <c r="I1008" i="1"/>
  <c r="L1008" i="1"/>
  <c r="V1005" i="1"/>
  <c r="W1005" i="1"/>
  <c r="P1008" i="1" l="1"/>
  <c r="S1008" i="1"/>
  <c r="I1009" i="1"/>
  <c r="L1009" i="1"/>
  <c r="T1007" i="1"/>
  <c r="U1007" i="1" s="1"/>
  <c r="K1007" i="1"/>
  <c r="J1008" i="1"/>
  <c r="O1008" i="1"/>
  <c r="M1008" i="1"/>
  <c r="N1008" i="1" s="1"/>
  <c r="Q1008" i="1"/>
  <c r="H1010" i="1"/>
  <c r="G1011" i="1"/>
  <c r="W1006" i="1"/>
  <c r="V1006" i="1"/>
  <c r="S1009" i="1" l="1"/>
  <c r="P1009" i="1"/>
  <c r="W1007" i="1"/>
  <c r="V1007" i="1"/>
  <c r="T1008" i="1"/>
  <c r="U1008" i="1" s="1"/>
  <c r="K1008" i="1"/>
  <c r="G1012" i="1"/>
  <c r="H1011" i="1"/>
  <c r="I1010" i="1"/>
  <c r="L1010" i="1"/>
  <c r="J1009" i="1"/>
  <c r="Q1009" i="1"/>
  <c r="O1009" i="1"/>
  <c r="M1009" i="1"/>
  <c r="N1009" i="1" s="1"/>
  <c r="P1010" i="1" l="1"/>
  <c r="S1010" i="1"/>
  <c r="H1012" i="1"/>
  <c r="G1013" i="1"/>
  <c r="J1010" i="1"/>
  <c r="M1010" i="1"/>
  <c r="N1010" i="1" s="1"/>
  <c r="O1010" i="1"/>
  <c r="Q1010" i="1"/>
  <c r="I1011" i="1"/>
  <c r="L1011" i="1"/>
  <c r="W1008" i="1"/>
  <c r="V1008" i="1"/>
  <c r="T1009" i="1"/>
  <c r="U1009" i="1" s="1"/>
  <c r="K1009" i="1"/>
  <c r="P1011" i="1" l="1"/>
  <c r="S1011" i="1"/>
  <c r="V1009" i="1"/>
  <c r="W1009" i="1"/>
  <c r="T1010" i="1"/>
  <c r="U1010" i="1" s="1"/>
  <c r="K1010" i="1"/>
  <c r="J1011" i="1"/>
  <c r="Q1011" i="1"/>
  <c r="M1011" i="1"/>
  <c r="N1011" i="1" s="1"/>
  <c r="O1011" i="1"/>
  <c r="G1014" i="1"/>
  <c r="H1013" i="1"/>
  <c r="I1012" i="1"/>
  <c r="L1012" i="1"/>
  <c r="P1012" i="1" l="1"/>
  <c r="S1012" i="1"/>
  <c r="T1011" i="1"/>
  <c r="U1011" i="1" s="1"/>
  <c r="K1011" i="1"/>
  <c r="J1012" i="1"/>
  <c r="M1012" i="1"/>
  <c r="N1012" i="1" s="1"/>
  <c r="Q1012" i="1"/>
  <c r="O1012" i="1"/>
  <c r="I1013" i="1"/>
  <c r="L1013" i="1"/>
  <c r="W1010" i="1"/>
  <c r="V1010" i="1"/>
  <c r="G1015" i="1"/>
  <c r="H1014" i="1"/>
  <c r="P1013" i="1" l="1"/>
  <c r="S1013" i="1"/>
  <c r="I1014" i="1"/>
  <c r="L1014" i="1"/>
  <c r="J1013" i="1"/>
  <c r="O1013" i="1"/>
  <c r="M1013" i="1"/>
  <c r="N1013" i="1" s="1"/>
  <c r="Q1013" i="1"/>
  <c r="H1015" i="1"/>
  <c r="G1016" i="1"/>
  <c r="T1012" i="1"/>
  <c r="U1012" i="1" s="1"/>
  <c r="K1012" i="1"/>
  <c r="V1011" i="1"/>
  <c r="W1011" i="1"/>
  <c r="P1014" i="1" l="1"/>
  <c r="S1014" i="1"/>
  <c r="I1015" i="1"/>
  <c r="L1015" i="1"/>
  <c r="T1013" i="1"/>
  <c r="U1013" i="1" s="1"/>
  <c r="K1013" i="1"/>
  <c r="W1012" i="1"/>
  <c r="V1012" i="1"/>
  <c r="G1017" i="1"/>
  <c r="H1016" i="1"/>
  <c r="J1014" i="1"/>
  <c r="Q1014" i="1"/>
  <c r="M1014" i="1"/>
  <c r="N1014" i="1" s="1"/>
  <c r="O1014" i="1"/>
  <c r="P1015" i="1" l="1"/>
  <c r="S1015" i="1"/>
  <c r="H1017" i="1"/>
  <c r="G1018" i="1"/>
  <c r="W1013" i="1"/>
  <c r="V1013" i="1"/>
  <c r="I1016" i="1"/>
  <c r="L1016" i="1"/>
  <c r="T1014" i="1"/>
  <c r="U1014" i="1" s="1"/>
  <c r="K1014" i="1"/>
  <c r="J1015" i="1"/>
  <c r="Q1015" i="1"/>
  <c r="O1015" i="1"/>
  <c r="M1015" i="1"/>
  <c r="N1015" i="1" s="1"/>
  <c r="P1016" i="1" l="1"/>
  <c r="S1016" i="1"/>
  <c r="J1016" i="1"/>
  <c r="O1016" i="1"/>
  <c r="M1016" i="1"/>
  <c r="N1016" i="1" s="1"/>
  <c r="Q1016" i="1"/>
  <c r="V1014" i="1"/>
  <c r="W1014" i="1"/>
  <c r="H1018" i="1"/>
  <c r="G1019" i="1"/>
  <c r="T1015" i="1"/>
  <c r="U1015" i="1" s="1"/>
  <c r="K1015" i="1"/>
  <c r="I1017" i="1"/>
  <c r="L1017" i="1"/>
  <c r="P1017" i="1" l="1"/>
  <c r="S1017" i="1"/>
  <c r="J1017" i="1"/>
  <c r="Q1017" i="1"/>
  <c r="O1017" i="1"/>
  <c r="M1017" i="1"/>
  <c r="N1017" i="1" s="1"/>
  <c r="I1018" i="1"/>
  <c r="L1018" i="1"/>
  <c r="V1015" i="1"/>
  <c r="W1015" i="1"/>
  <c r="G1020" i="1"/>
  <c r="H1019" i="1"/>
  <c r="T1016" i="1"/>
  <c r="U1016" i="1" s="1"/>
  <c r="K1016" i="1"/>
  <c r="P1018" i="1" l="1"/>
  <c r="S1018" i="1"/>
  <c r="H1020" i="1"/>
  <c r="G1021" i="1"/>
  <c r="J1018" i="1"/>
  <c r="O1018" i="1"/>
  <c r="Q1018" i="1"/>
  <c r="M1018" i="1"/>
  <c r="N1018" i="1" s="1"/>
  <c r="V1016" i="1"/>
  <c r="W1016" i="1"/>
  <c r="I1019" i="1"/>
  <c r="L1019" i="1"/>
  <c r="T1017" i="1"/>
  <c r="U1017" i="1" s="1"/>
  <c r="K1017" i="1"/>
  <c r="P1019" i="1" l="1"/>
  <c r="S1019" i="1"/>
  <c r="V1017" i="1"/>
  <c r="W1017" i="1"/>
  <c r="T1018" i="1"/>
  <c r="U1018" i="1" s="1"/>
  <c r="K1018" i="1"/>
  <c r="G1022" i="1"/>
  <c r="H1021" i="1"/>
  <c r="J1019" i="1"/>
  <c r="M1019" i="1"/>
  <c r="N1019" i="1" s="1"/>
  <c r="Q1019" i="1"/>
  <c r="O1019" i="1"/>
  <c r="I1020" i="1"/>
  <c r="L1020" i="1"/>
  <c r="P1020" i="1" l="1"/>
  <c r="S1020" i="1"/>
  <c r="G1023" i="1"/>
  <c r="H1022" i="1"/>
  <c r="J1020" i="1"/>
  <c r="M1020" i="1"/>
  <c r="N1020" i="1" s="1"/>
  <c r="Q1020" i="1"/>
  <c r="O1020" i="1"/>
  <c r="I1021" i="1"/>
  <c r="L1021" i="1"/>
  <c r="W1018" i="1"/>
  <c r="V1018" i="1"/>
  <c r="T1019" i="1"/>
  <c r="U1019" i="1" s="1"/>
  <c r="K1019" i="1"/>
  <c r="P1021" i="1" l="1"/>
  <c r="S1021" i="1"/>
  <c r="W1019" i="1"/>
  <c r="V1019" i="1"/>
  <c r="I1022" i="1"/>
  <c r="L1022" i="1"/>
  <c r="J1021" i="1"/>
  <c r="Q1021" i="1"/>
  <c r="O1021" i="1"/>
  <c r="M1021" i="1"/>
  <c r="N1021" i="1" s="1"/>
  <c r="T1020" i="1"/>
  <c r="U1020" i="1" s="1"/>
  <c r="K1020" i="1"/>
  <c r="H1023" i="1"/>
  <c r="G1024" i="1"/>
  <c r="P1022" i="1" l="1"/>
  <c r="S1022" i="1"/>
  <c r="G1025" i="1"/>
  <c r="H1024" i="1"/>
  <c r="I1023" i="1"/>
  <c r="L1023" i="1"/>
  <c r="J1022" i="1"/>
  <c r="Q1022" i="1"/>
  <c r="O1022" i="1"/>
  <c r="M1022" i="1"/>
  <c r="N1022" i="1" s="1"/>
  <c r="W1020" i="1"/>
  <c r="V1020" i="1"/>
  <c r="T1021" i="1"/>
  <c r="U1021" i="1" s="1"/>
  <c r="K1021" i="1"/>
  <c r="P1023" i="1" l="1"/>
  <c r="S1023" i="1"/>
  <c r="T1022" i="1"/>
  <c r="U1022" i="1" s="1"/>
  <c r="K1022" i="1"/>
  <c r="J1023" i="1"/>
  <c r="M1023" i="1"/>
  <c r="N1023" i="1" s="1"/>
  <c r="O1023" i="1"/>
  <c r="Q1023" i="1"/>
  <c r="I1024" i="1"/>
  <c r="L1024" i="1"/>
  <c r="W1021" i="1"/>
  <c r="V1021" i="1"/>
  <c r="H1025" i="1"/>
  <c r="G1026" i="1"/>
  <c r="P1024" i="1" l="1"/>
  <c r="S1024" i="1"/>
  <c r="J1024" i="1"/>
  <c r="Q1024" i="1"/>
  <c r="O1024" i="1"/>
  <c r="M1024" i="1"/>
  <c r="N1024" i="1" s="1"/>
  <c r="H1026" i="1"/>
  <c r="G1027" i="1"/>
  <c r="I1025" i="1"/>
  <c r="L1025" i="1"/>
  <c r="T1023" i="1"/>
  <c r="U1023" i="1" s="1"/>
  <c r="K1023" i="1"/>
  <c r="W1022" i="1"/>
  <c r="V1022" i="1"/>
  <c r="S1025" i="1" l="1"/>
  <c r="P1025" i="1"/>
  <c r="J1025" i="1"/>
  <c r="O1025" i="1"/>
  <c r="Q1025" i="1"/>
  <c r="M1025" i="1"/>
  <c r="N1025" i="1" s="1"/>
  <c r="G1028" i="1"/>
  <c r="H1027" i="1"/>
  <c r="I1026" i="1"/>
  <c r="L1026" i="1"/>
  <c r="W1023" i="1"/>
  <c r="V1023" i="1"/>
  <c r="T1024" i="1"/>
  <c r="U1024" i="1" s="1"/>
  <c r="K1024" i="1"/>
  <c r="P1026" i="1" l="1"/>
  <c r="S1026" i="1"/>
  <c r="I1027" i="1"/>
  <c r="L1027" i="1"/>
  <c r="J1026" i="1"/>
  <c r="O1026" i="1"/>
  <c r="Q1026" i="1"/>
  <c r="M1026" i="1"/>
  <c r="N1026" i="1" s="1"/>
  <c r="H1028" i="1"/>
  <c r="G1029" i="1"/>
  <c r="V1024" i="1"/>
  <c r="W1024" i="1"/>
  <c r="T1025" i="1"/>
  <c r="U1025" i="1" s="1"/>
  <c r="K1025" i="1"/>
  <c r="S1027" i="1" l="1"/>
  <c r="P1027" i="1"/>
  <c r="W1025" i="1"/>
  <c r="V1025" i="1"/>
  <c r="T1026" i="1"/>
  <c r="U1026" i="1" s="1"/>
  <c r="K1026" i="1"/>
  <c r="I1028" i="1"/>
  <c r="L1028" i="1"/>
  <c r="G1030" i="1"/>
  <c r="H1029" i="1"/>
  <c r="J1027" i="1"/>
  <c r="Q1027" i="1"/>
  <c r="M1027" i="1"/>
  <c r="N1027" i="1" s="1"/>
  <c r="O1027" i="1"/>
  <c r="P1028" i="1" l="1"/>
  <c r="S1028" i="1"/>
  <c r="J1028" i="1"/>
  <c r="Q1028" i="1"/>
  <c r="M1028" i="1"/>
  <c r="N1028" i="1" s="1"/>
  <c r="O1028" i="1"/>
  <c r="I1029" i="1"/>
  <c r="L1029" i="1"/>
  <c r="G1031" i="1"/>
  <c r="H1030" i="1"/>
  <c r="W1026" i="1"/>
  <c r="V1026" i="1"/>
  <c r="T1027" i="1"/>
  <c r="U1027" i="1" s="1"/>
  <c r="K1027" i="1"/>
  <c r="P1029" i="1" l="1"/>
  <c r="S1029" i="1"/>
  <c r="H1031" i="1"/>
  <c r="G1032" i="1"/>
  <c r="J1029" i="1"/>
  <c r="M1029" i="1"/>
  <c r="N1029" i="1" s="1"/>
  <c r="Q1029" i="1"/>
  <c r="O1029" i="1"/>
  <c r="W1027" i="1"/>
  <c r="V1027" i="1"/>
  <c r="I1030" i="1"/>
  <c r="L1030" i="1"/>
  <c r="T1028" i="1"/>
  <c r="U1028" i="1" s="1"/>
  <c r="K1028" i="1"/>
  <c r="P1030" i="1" l="1"/>
  <c r="S1030" i="1"/>
  <c r="T1029" i="1"/>
  <c r="U1029" i="1" s="1"/>
  <c r="K1029" i="1"/>
  <c r="W1028" i="1"/>
  <c r="V1028" i="1"/>
  <c r="J1030" i="1"/>
  <c r="O1030" i="1"/>
  <c r="Q1030" i="1"/>
  <c r="M1030" i="1"/>
  <c r="N1030" i="1" s="1"/>
  <c r="G1033" i="1"/>
  <c r="H1032" i="1"/>
  <c r="I1031" i="1"/>
  <c r="L1031" i="1"/>
  <c r="P1031" i="1" l="1"/>
  <c r="S1031" i="1"/>
  <c r="T1030" i="1"/>
  <c r="U1030" i="1" s="1"/>
  <c r="K1030" i="1"/>
  <c r="J1031" i="1"/>
  <c r="M1031" i="1"/>
  <c r="N1031" i="1" s="1"/>
  <c r="O1031" i="1"/>
  <c r="Q1031" i="1"/>
  <c r="I1032" i="1"/>
  <c r="L1032" i="1"/>
  <c r="H1033" i="1"/>
  <c r="G1034" i="1"/>
  <c r="V1029" i="1"/>
  <c r="W1029" i="1"/>
  <c r="P1032" i="1" l="1"/>
  <c r="S1032" i="1"/>
  <c r="H1034" i="1"/>
  <c r="G1035" i="1"/>
  <c r="T1031" i="1"/>
  <c r="U1031" i="1" s="1"/>
  <c r="K1031" i="1"/>
  <c r="I1033" i="1"/>
  <c r="L1033" i="1"/>
  <c r="J1032" i="1"/>
  <c r="Q1032" i="1"/>
  <c r="O1032" i="1"/>
  <c r="M1032" i="1"/>
  <c r="N1032" i="1" s="1"/>
  <c r="V1030" i="1"/>
  <c r="W1030" i="1"/>
  <c r="P1033" i="1" l="1"/>
  <c r="S1033" i="1"/>
  <c r="W1031" i="1"/>
  <c r="V1031" i="1"/>
  <c r="G1036" i="1"/>
  <c r="H1035" i="1"/>
  <c r="T1032" i="1"/>
  <c r="U1032" i="1" s="1"/>
  <c r="K1032" i="1"/>
  <c r="J1033" i="1"/>
  <c r="M1033" i="1"/>
  <c r="N1033" i="1" s="1"/>
  <c r="Q1033" i="1"/>
  <c r="O1033" i="1"/>
  <c r="I1034" i="1"/>
  <c r="L1034" i="1"/>
  <c r="P1034" i="1" l="1"/>
  <c r="S1034" i="1"/>
  <c r="I1035" i="1"/>
  <c r="L1035" i="1"/>
  <c r="H1036" i="1"/>
  <c r="G1037" i="1"/>
  <c r="T1033" i="1"/>
  <c r="U1033" i="1" s="1"/>
  <c r="K1033" i="1"/>
  <c r="J1034" i="1"/>
  <c r="O1034" i="1"/>
  <c r="Q1034" i="1"/>
  <c r="M1034" i="1"/>
  <c r="N1034" i="1" s="1"/>
  <c r="V1032" i="1"/>
  <c r="W1032" i="1"/>
  <c r="P1035" i="1" l="1"/>
  <c r="S1035" i="1"/>
  <c r="I1036" i="1"/>
  <c r="L1036" i="1"/>
  <c r="T1034" i="1"/>
  <c r="U1034" i="1" s="1"/>
  <c r="K1034" i="1"/>
  <c r="W1033" i="1"/>
  <c r="V1033" i="1"/>
  <c r="G1038" i="1"/>
  <c r="H1037" i="1"/>
  <c r="J1035" i="1"/>
  <c r="M1035" i="1"/>
  <c r="N1035" i="1" s="1"/>
  <c r="Q1035" i="1"/>
  <c r="O1035" i="1"/>
  <c r="S1036" i="1" l="1"/>
  <c r="P1036" i="1"/>
  <c r="I1037" i="1"/>
  <c r="L1037" i="1"/>
  <c r="V1034" i="1"/>
  <c r="W1034" i="1"/>
  <c r="G1039" i="1"/>
  <c r="H1038" i="1"/>
  <c r="T1035" i="1"/>
  <c r="U1035" i="1" s="1"/>
  <c r="K1035" i="1"/>
  <c r="J1036" i="1"/>
  <c r="O1036" i="1"/>
  <c r="M1036" i="1"/>
  <c r="N1036" i="1" s="1"/>
  <c r="Q1036" i="1"/>
  <c r="P1037" i="1" l="1"/>
  <c r="S1037" i="1"/>
  <c r="I1038" i="1"/>
  <c r="L1038" i="1"/>
  <c r="V1035" i="1"/>
  <c r="W1035" i="1"/>
  <c r="H1039" i="1"/>
  <c r="G1040" i="1"/>
  <c r="T1036" i="1"/>
  <c r="U1036" i="1" s="1"/>
  <c r="K1036" i="1"/>
  <c r="J1037" i="1"/>
  <c r="O1037" i="1"/>
  <c r="Q1037" i="1"/>
  <c r="M1037" i="1"/>
  <c r="N1037" i="1" s="1"/>
  <c r="P1038" i="1" l="1"/>
  <c r="S1038" i="1"/>
  <c r="I1039" i="1"/>
  <c r="L1039" i="1"/>
  <c r="V1036" i="1"/>
  <c r="W1036" i="1"/>
  <c r="G1041" i="1"/>
  <c r="H1040" i="1"/>
  <c r="T1037" i="1"/>
  <c r="U1037" i="1" s="1"/>
  <c r="K1037" i="1"/>
  <c r="J1038" i="1"/>
  <c r="Q1038" i="1"/>
  <c r="O1038" i="1"/>
  <c r="M1038" i="1"/>
  <c r="N1038" i="1" s="1"/>
  <c r="P1039" i="1" l="1"/>
  <c r="S1039" i="1"/>
  <c r="V1037" i="1"/>
  <c r="W1037" i="1"/>
  <c r="I1040" i="1"/>
  <c r="L1040" i="1"/>
  <c r="H1041" i="1"/>
  <c r="G1042" i="1"/>
  <c r="T1038" i="1"/>
  <c r="U1038" i="1" s="1"/>
  <c r="K1038" i="1"/>
  <c r="J1039" i="1"/>
  <c r="O1039" i="1"/>
  <c r="Q1039" i="1"/>
  <c r="M1039" i="1"/>
  <c r="N1039" i="1" s="1"/>
  <c r="P1040" i="1" l="1"/>
  <c r="S1040" i="1"/>
  <c r="H1042" i="1"/>
  <c r="G1043" i="1"/>
  <c r="J1040" i="1"/>
  <c r="M1040" i="1"/>
  <c r="N1040" i="1" s="1"/>
  <c r="Q1040" i="1"/>
  <c r="O1040" i="1"/>
  <c r="W1038" i="1"/>
  <c r="V1038" i="1"/>
  <c r="I1041" i="1"/>
  <c r="L1041" i="1"/>
  <c r="T1039" i="1"/>
  <c r="U1039" i="1" s="1"/>
  <c r="K1039" i="1"/>
  <c r="P1041" i="1" l="1"/>
  <c r="S1041" i="1"/>
  <c r="T1040" i="1"/>
  <c r="U1040" i="1" s="1"/>
  <c r="K1040" i="1"/>
  <c r="V1039" i="1"/>
  <c r="W1039" i="1"/>
  <c r="J1041" i="1"/>
  <c r="M1041" i="1"/>
  <c r="N1041" i="1" s="1"/>
  <c r="Q1041" i="1"/>
  <c r="O1041" i="1"/>
  <c r="G1044" i="1"/>
  <c r="H1043" i="1"/>
  <c r="I1042" i="1"/>
  <c r="L1042" i="1"/>
  <c r="P1042" i="1" l="1"/>
  <c r="S1042" i="1"/>
  <c r="J1042" i="1"/>
  <c r="Q1042" i="1"/>
  <c r="M1042" i="1"/>
  <c r="N1042" i="1" s="1"/>
  <c r="O1042" i="1"/>
  <c r="I1043" i="1"/>
  <c r="L1043" i="1"/>
  <c r="H1044" i="1"/>
  <c r="G1045" i="1"/>
  <c r="T1041" i="1"/>
  <c r="U1041" i="1" s="1"/>
  <c r="K1041" i="1"/>
  <c r="W1040" i="1"/>
  <c r="V1040" i="1"/>
  <c r="P1043" i="1" l="1"/>
  <c r="S1043" i="1"/>
  <c r="I1044" i="1"/>
  <c r="L1044" i="1"/>
  <c r="J1043" i="1"/>
  <c r="O1043" i="1"/>
  <c r="M1043" i="1"/>
  <c r="N1043" i="1" s="1"/>
  <c r="Q1043" i="1"/>
  <c r="V1041" i="1"/>
  <c r="W1041" i="1"/>
  <c r="G1046" i="1"/>
  <c r="H1045" i="1"/>
  <c r="T1042" i="1"/>
  <c r="U1042" i="1" s="1"/>
  <c r="K1042" i="1"/>
  <c r="P1044" i="1" l="1"/>
  <c r="S1044" i="1"/>
  <c r="V1042" i="1"/>
  <c r="W1042" i="1"/>
  <c r="I1045" i="1"/>
  <c r="L1045" i="1"/>
  <c r="T1043" i="1"/>
  <c r="U1043" i="1" s="1"/>
  <c r="K1043" i="1"/>
  <c r="G1047" i="1"/>
  <c r="H1046" i="1"/>
  <c r="J1044" i="1"/>
  <c r="Q1044" i="1"/>
  <c r="M1044" i="1"/>
  <c r="N1044" i="1" s="1"/>
  <c r="O1044" i="1"/>
  <c r="P1045" i="1" l="1"/>
  <c r="S1045" i="1"/>
  <c r="J1045" i="1"/>
  <c r="O1045" i="1"/>
  <c r="M1045" i="1"/>
  <c r="N1045" i="1" s="1"/>
  <c r="Q1045" i="1"/>
  <c r="I1046" i="1"/>
  <c r="L1046" i="1"/>
  <c r="H1047" i="1"/>
  <c r="G1048" i="1"/>
  <c r="W1043" i="1"/>
  <c r="V1043" i="1"/>
  <c r="T1044" i="1"/>
  <c r="U1044" i="1" s="1"/>
  <c r="K1044" i="1"/>
  <c r="P1046" i="1" l="1"/>
  <c r="S1046" i="1"/>
  <c r="I1047" i="1"/>
  <c r="L1047" i="1"/>
  <c r="J1046" i="1"/>
  <c r="M1046" i="1"/>
  <c r="N1046" i="1" s="1"/>
  <c r="Q1046" i="1"/>
  <c r="O1046" i="1"/>
  <c r="V1044" i="1"/>
  <c r="W1044" i="1"/>
  <c r="G1049" i="1"/>
  <c r="H1048" i="1"/>
  <c r="T1045" i="1"/>
  <c r="U1045" i="1" s="1"/>
  <c r="K1045" i="1"/>
  <c r="P1047" i="1" l="1"/>
  <c r="S1047" i="1"/>
  <c r="J1047" i="1"/>
  <c r="Q1047" i="1"/>
  <c r="O1047" i="1"/>
  <c r="M1047" i="1"/>
  <c r="N1047" i="1" s="1"/>
  <c r="T1046" i="1"/>
  <c r="U1046" i="1" s="1"/>
  <c r="K1046" i="1"/>
  <c r="W1045" i="1"/>
  <c r="V1045" i="1"/>
  <c r="I1048" i="1"/>
  <c r="L1048" i="1"/>
  <c r="H1049" i="1"/>
  <c r="G1050" i="1"/>
  <c r="P1048" i="1" l="1"/>
  <c r="S1048" i="1"/>
  <c r="I1049" i="1"/>
  <c r="L1049" i="1"/>
  <c r="W1046" i="1"/>
  <c r="V1046" i="1"/>
  <c r="H1050" i="1"/>
  <c r="G1051" i="1"/>
  <c r="J1048" i="1"/>
  <c r="O1048" i="1"/>
  <c r="M1048" i="1"/>
  <c r="N1048" i="1" s="1"/>
  <c r="Q1048" i="1"/>
  <c r="T1047" i="1"/>
  <c r="U1047" i="1" s="1"/>
  <c r="K1047" i="1"/>
  <c r="P1049" i="1" l="1"/>
  <c r="S1049" i="1"/>
  <c r="W1047" i="1"/>
  <c r="V1047" i="1"/>
  <c r="T1048" i="1"/>
  <c r="U1048" i="1" s="1"/>
  <c r="K1048" i="1"/>
  <c r="G1052" i="1"/>
  <c r="H1051" i="1"/>
  <c r="I1050" i="1"/>
  <c r="L1050" i="1"/>
  <c r="J1049" i="1"/>
  <c r="Q1049" i="1"/>
  <c r="O1049" i="1"/>
  <c r="M1049" i="1"/>
  <c r="N1049" i="1" s="1"/>
  <c r="P1050" i="1" l="1"/>
  <c r="S1050" i="1"/>
  <c r="J1050" i="1"/>
  <c r="O1050" i="1"/>
  <c r="Q1050" i="1"/>
  <c r="M1050" i="1"/>
  <c r="N1050" i="1" s="1"/>
  <c r="W1048" i="1"/>
  <c r="V1048" i="1"/>
  <c r="H1052" i="1"/>
  <c r="G1053" i="1"/>
  <c r="I1051" i="1"/>
  <c r="L1051" i="1"/>
  <c r="T1049" i="1"/>
  <c r="U1049" i="1" s="1"/>
  <c r="K1049" i="1"/>
  <c r="P1051" i="1" l="1"/>
  <c r="S1051" i="1"/>
  <c r="I1052" i="1"/>
  <c r="L1052" i="1"/>
  <c r="W1049" i="1"/>
  <c r="V1049" i="1"/>
  <c r="J1051" i="1"/>
  <c r="M1051" i="1"/>
  <c r="N1051" i="1" s="1"/>
  <c r="O1051" i="1"/>
  <c r="Q1051" i="1"/>
  <c r="G1054" i="1"/>
  <c r="H1053" i="1"/>
  <c r="T1050" i="1"/>
  <c r="U1050" i="1" s="1"/>
  <c r="K1050" i="1"/>
  <c r="P1052" i="1" l="1"/>
  <c r="S1052" i="1"/>
  <c r="V1050" i="1"/>
  <c r="W1050" i="1"/>
  <c r="G1055" i="1"/>
  <c r="H1054" i="1"/>
  <c r="T1051" i="1"/>
  <c r="U1051" i="1" s="1"/>
  <c r="K1051" i="1"/>
  <c r="I1053" i="1"/>
  <c r="L1053" i="1"/>
  <c r="J1052" i="1"/>
  <c r="M1052" i="1"/>
  <c r="N1052" i="1" s="1"/>
  <c r="Q1052" i="1"/>
  <c r="O1052" i="1"/>
  <c r="P1053" i="1" l="1"/>
  <c r="S1053" i="1"/>
  <c r="J1053" i="1"/>
  <c r="O1053" i="1"/>
  <c r="M1053" i="1"/>
  <c r="N1053" i="1" s="1"/>
  <c r="Q1053" i="1"/>
  <c r="W1051" i="1"/>
  <c r="V1051" i="1"/>
  <c r="I1054" i="1"/>
  <c r="L1054" i="1"/>
  <c r="H1055" i="1"/>
  <c r="G1056" i="1"/>
  <c r="T1052" i="1"/>
  <c r="U1052" i="1" s="1"/>
  <c r="K1052" i="1"/>
  <c r="P1054" i="1" l="1"/>
  <c r="S1054" i="1"/>
  <c r="J1054" i="1"/>
  <c r="Q1054" i="1"/>
  <c r="O1054" i="1"/>
  <c r="M1054" i="1"/>
  <c r="N1054" i="1" s="1"/>
  <c r="G1057" i="1"/>
  <c r="H1056" i="1"/>
  <c r="I1055" i="1"/>
  <c r="L1055" i="1"/>
  <c r="V1052" i="1"/>
  <c r="W1052" i="1"/>
  <c r="T1053" i="1"/>
  <c r="U1053" i="1" s="1"/>
  <c r="K1053" i="1"/>
  <c r="P1055" i="1" l="1"/>
  <c r="S1055" i="1"/>
  <c r="I1056" i="1"/>
  <c r="L1056" i="1"/>
  <c r="J1055" i="1"/>
  <c r="M1055" i="1"/>
  <c r="N1055" i="1" s="1"/>
  <c r="O1055" i="1"/>
  <c r="Q1055" i="1"/>
  <c r="H1057" i="1"/>
  <c r="G1058" i="1"/>
  <c r="V1053" i="1"/>
  <c r="W1053" i="1"/>
  <c r="T1054" i="1"/>
  <c r="U1054" i="1" s="1"/>
  <c r="K1054" i="1"/>
  <c r="P1056" i="1" l="1"/>
  <c r="S1056" i="1"/>
  <c r="I1057" i="1"/>
  <c r="L1057" i="1"/>
  <c r="W1054" i="1"/>
  <c r="V1054" i="1"/>
  <c r="T1055" i="1"/>
  <c r="U1055" i="1" s="1"/>
  <c r="K1055" i="1"/>
  <c r="H1058" i="1"/>
  <c r="G1059" i="1"/>
  <c r="J1056" i="1"/>
  <c r="O1056" i="1"/>
  <c r="Q1056" i="1"/>
  <c r="M1056" i="1"/>
  <c r="N1056" i="1" s="1"/>
  <c r="P1057" i="1" l="1"/>
  <c r="S1057" i="1"/>
  <c r="G1060" i="1"/>
  <c r="H1059" i="1"/>
  <c r="I1058" i="1"/>
  <c r="L1058" i="1"/>
  <c r="W1055" i="1"/>
  <c r="V1055" i="1"/>
  <c r="T1056" i="1"/>
  <c r="U1056" i="1" s="1"/>
  <c r="K1056" i="1"/>
  <c r="J1057" i="1"/>
  <c r="O1057" i="1"/>
  <c r="Q1057" i="1"/>
  <c r="M1057" i="1"/>
  <c r="N1057" i="1" s="1"/>
  <c r="P1058" i="1" l="1"/>
  <c r="S1058" i="1"/>
  <c r="W1056" i="1"/>
  <c r="V1056" i="1"/>
  <c r="J1058" i="1"/>
  <c r="Q1058" i="1"/>
  <c r="M1058" i="1"/>
  <c r="N1058" i="1" s="1"/>
  <c r="O1058" i="1"/>
  <c r="I1059" i="1"/>
  <c r="L1059" i="1"/>
  <c r="T1057" i="1"/>
  <c r="U1057" i="1" s="1"/>
  <c r="K1057" i="1"/>
  <c r="H1060" i="1"/>
  <c r="G1061" i="1"/>
  <c r="P1059" i="1" l="1"/>
  <c r="S1059" i="1"/>
  <c r="J1059" i="1"/>
  <c r="Q1059" i="1"/>
  <c r="M1059" i="1"/>
  <c r="N1059" i="1" s="1"/>
  <c r="O1059" i="1"/>
  <c r="G1062" i="1"/>
  <c r="H1061" i="1"/>
  <c r="I1060" i="1"/>
  <c r="L1060" i="1"/>
  <c r="T1058" i="1"/>
  <c r="U1058" i="1" s="1"/>
  <c r="K1058" i="1"/>
  <c r="V1057" i="1"/>
  <c r="W1057" i="1"/>
  <c r="P1060" i="1" l="1"/>
  <c r="S1060" i="1"/>
  <c r="J1060" i="1"/>
  <c r="Q1060" i="1"/>
  <c r="M1060" i="1"/>
  <c r="N1060" i="1" s="1"/>
  <c r="O1060" i="1"/>
  <c r="I1061" i="1"/>
  <c r="L1061" i="1"/>
  <c r="G1063" i="1"/>
  <c r="H1062" i="1"/>
  <c r="W1058" i="1"/>
  <c r="V1058" i="1"/>
  <c r="T1059" i="1"/>
  <c r="U1059" i="1" s="1"/>
  <c r="K1059" i="1"/>
  <c r="P1061" i="1" l="1"/>
  <c r="S1061" i="1"/>
  <c r="W1059" i="1"/>
  <c r="V1059" i="1"/>
  <c r="H1063" i="1"/>
  <c r="G1064" i="1"/>
  <c r="J1061" i="1"/>
  <c r="O1061" i="1"/>
  <c r="M1061" i="1"/>
  <c r="N1061" i="1" s="1"/>
  <c r="Q1061" i="1"/>
  <c r="I1062" i="1"/>
  <c r="L1062" i="1"/>
  <c r="T1060" i="1"/>
  <c r="U1060" i="1" s="1"/>
  <c r="K1060" i="1"/>
  <c r="P1062" i="1" l="1"/>
  <c r="S1062" i="1"/>
  <c r="T1061" i="1"/>
  <c r="U1061" i="1" s="1"/>
  <c r="K1061" i="1"/>
  <c r="I1063" i="1"/>
  <c r="L1063" i="1"/>
  <c r="V1060" i="1"/>
  <c r="W1060" i="1"/>
  <c r="J1062" i="1"/>
  <c r="Q1062" i="1"/>
  <c r="M1062" i="1"/>
  <c r="N1062" i="1" s="1"/>
  <c r="O1062" i="1"/>
  <c r="G1065" i="1"/>
  <c r="H1064" i="1"/>
  <c r="P1063" i="1" l="1"/>
  <c r="S1063" i="1"/>
  <c r="H1065" i="1"/>
  <c r="G1066" i="1"/>
  <c r="J1063" i="1"/>
  <c r="M1063" i="1"/>
  <c r="N1063" i="1" s="1"/>
  <c r="O1063" i="1"/>
  <c r="Q1063" i="1"/>
  <c r="T1062" i="1"/>
  <c r="U1062" i="1" s="1"/>
  <c r="K1062" i="1"/>
  <c r="I1064" i="1"/>
  <c r="L1064" i="1"/>
  <c r="W1061" i="1"/>
  <c r="V1061" i="1"/>
  <c r="P1064" i="1" l="1"/>
  <c r="S1064" i="1"/>
  <c r="V1062" i="1"/>
  <c r="W1062" i="1"/>
  <c r="H1066" i="1"/>
  <c r="G1067" i="1"/>
  <c r="T1063" i="1"/>
  <c r="U1063" i="1" s="1"/>
  <c r="K1063" i="1"/>
  <c r="J1064" i="1"/>
  <c r="O1064" i="1"/>
  <c r="Q1064" i="1"/>
  <c r="M1064" i="1"/>
  <c r="N1064" i="1" s="1"/>
  <c r="I1065" i="1"/>
  <c r="L1065" i="1"/>
  <c r="P1065" i="1" l="1"/>
  <c r="S1065" i="1"/>
  <c r="T1064" i="1"/>
  <c r="U1064" i="1" s="1"/>
  <c r="K1064" i="1"/>
  <c r="I1066" i="1"/>
  <c r="L1066" i="1"/>
  <c r="V1063" i="1"/>
  <c r="W1063" i="1"/>
  <c r="J1065" i="1"/>
  <c r="Q1065" i="1"/>
  <c r="O1065" i="1"/>
  <c r="M1065" i="1"/>
  <c r="N1065" i="1" s="1"/>
  <c r="G1068" i="1"/>
  <c r="H1067" i="1"/>
  <c r="P1066" i="1" l="1"/>
  <c r="S1066" i="1"/>
  <c r="J1066" i="1"/>
  <c r="Q1066" i="1"/>
  <c r="M1066" i="1"/>
  <c r="N1066" i="1" s="1"/>
  <c r="O1066" i="1"/>
  <c r="T1065" i="1"/>
  <c r="U1065" i="1" s="1"/>
  <c r="K1065" i="1"/>
  <c r="H1068" i="1"/>
  <c r="G1069" i="1"/>
  <c r="I1067" i="1"/>
  <c r="L1067" i="1"/>
  <c r="W1064" i="1"/>
  <c r="V1064" i="1"/>
  <c r="P1067" i="1" l="1"/>
  <c r="S1067" i="1"/>
  <c r="W1065" i="1"/>
  <c r="V1065" i="1"/>
  <c r="J1067" i="1"/>
  <c r="Q1067" i="1"/>
  <c r="M1067" i="1"/>
  <c r="N1067" i="1" s="1"/>
  <c r="O1067" i="1"/>
  <c r="I1068" i="1"/>
  <c r="L1068" i="1"/>
  <c r="G1070" i="1"/>
  <c r="H1069" i="1"/>
  <c r="T1066" i="1"/>
  <c r="U1066" i="1" s="1"/>
  <c r="K1066" i="1"/>
  <c r="P1068" i="1" l="1"/>
  <c r="S1068" i="1"/>
  <c r="J1068" i="1"/>
  <c r="Q1068" i="1"/>
  <c r="O1068" i="1"/>
  <c r="M1068" i="1"/>
  <c r="N1068" i="1" s="1"/>
  <c r="T1067" i="1"/>
  <c r="U1067" i="1" s="1"/>
  <c r="K1067" i="1"/>
  <c r="W1066" i="1"/>
  <c r="V1066" i="1"/>
  <c r="I1069" i="1"/>
  <c r="L1069" i="1"/>
  <c r="G1071" i="1"/>
  <c r="H1070" i="1"/>
  <c r="P1069" i="1" l="1"/>
  <c r="S1069" i="1"/>
  <c r="H1071" i="1"/>
  <c r="G1072" i="1"/>
  <c r="W1067" i="1"/>
  <c r="V1067" i="1"/>
  <c r="I1070" i="1"/>
  <c r="L1070" i="1"/>
  <c r="J1069" i="1"/>
  <c r="Q1069" i="1"/>
  <c r="O1069" i="1"/>
  <c r="M1069" i="1"/>
  <c r="N1069" i="1" s="1"/>
  <c r="T1068" i="1"/>
  <c r="U1068" i="1" s="1"/>
  <c r="K1068" i="1"/>
  <c r="P1070" i="1" l="1"/>
  <c r="S1070" i="1"/>
  <c r="W1068" i="1"/>
  <c r="V1068" i="1"/>
  <c r="J1070" i="1"/>
  <c r="Q1070" i="1"/>
  <c r="O1070" i="1"/>
  <c r="M1070" i="1"/>
  <c r="N1070" i="1" s="1"/>
  <c r="T1069" i="1"/>
  <c r="U1069" i="1" s="1"/>
  <c r="K1069" i="1"/>
  <c r="G1073" i="1"/>
  <c r="H1072" i="1"/>
  <c r="I1071" i="1"/>
  <c r="L1071" i="1"/>
  <c r="P1071" i="1" l="1"/>
  <c r="S1071" i="1"/>
  <c r="W1069" i="1"/>
  <c r="V1069" i="1"/>
  <c r="J1071" i="1"/>
  <c r="Q1071" i="1"/>
  <c r="M1071" i="1"/>
  <c r="N1071" i="1" s="1"/>
  <c r="O1071" i="1"/>
  <c r="I1072" i="1"/>
  <c r="L1072" i="1"/>
  <c r="T1070" i="1"/>
  <c r="U1070" i="1" s="1"/>
  <c r="K1070" i="1"/>
  <c r="H1073" i="1"/>
  <c r="G1074" i="1"/>
  <c r="P1072" i="1" l="1"/>
  <c r="S1072" i="1"/>
  <c r="J1072" i="1"/>
  <c r="O1072" i="1"/>
  <c r="Q1072" i="1"/>
  <c r="M1072" i="1"/>
  <c r="N1072" i="1" s="1"/>
  <c r="T1071" i="1"/>
  <c r="U1071" i="1" s="1"/>
  <c r="K1071" i="1"/>
  <c r="W1070" i="1"/>
  <c r="V1070" i="1"/>
  <c r="H1074" i="1"/>
  <c r="G1075" i="1"/>
  <c r="I1073" i="1"/>
  <c r="L1073" i="1"/>
  <c r="P1073" i="1" l="1"/>
  <c r="S1073" i="1"/>
  <c r="V1071" i="1"/>
  <c r="W1071" i="1"/>
  <c r="J1073" i="1"/>
  <c r="Q1073" i="1"/>
  <c r="M1073" i="1"/>
  <c r="N1073" i="1" s="1"/>
  <c r="O1073" i="1"/>
  <c r="G1076" i="1"/>
  <c r="H1075" i="1"/>
  <c r="I1074" i="1"/>
  <c r="L1074" i="1"/>
  <c r="T1072" i="1"/>
  <c r="U1072" i="1" s="1"/>
  <c r="K1072" i="1"/>
  <c r="P1074" i="1" l="1"/>
  <c r="S1074" i="1"/>
  <c r="H1076" i="1"/>
  <c r="G1077" i="1"/>
  <c r="T1073" i="1"/>
  <c r="U1073" i="1" s="1"/>
  <c r="K1073" i="1"/>
  <c r="W1072" i="1"/>
  <c r="V1072" i="1"/>
  <c r="J1074" i="1"/>
  <c r="O1074" i="1"/>
  <c r="Q1074" i="1"/>
  <c r="M1074" i="1"/>
  <c r="N1074" i="1" s="1"/>
  <c r="I1075" i="1"/>
  <c r="L1075" i="1"/>
  <c r="P1075" i="1" l="1"/>
  <c r="S1075" i="1"/>
  <c r="T1074" i="1"/>
  <c r="U1074" i="1" s="1"/>
  <c r="K1074" i="1"/>
  <c r="J1075" i="1"/>
  <c r="O1075" i="1"/>
  <c r="M1075" i="1"/>
  <c r="N1075" i="1" s="1"/>
  <c r="Q1075" i="1"/>
  <c r="W1073" i="1"/>
  <c r="V1073" i="1"/>
  <c r="G1078" i="1"/>
  <c r="H1077" i="1"/>
  <c r="I1076" i="1"/>
  <c r="L1076" i="1"/>
  <c r="S1076" i="1" l="1"/>
  <c r="P1076" i="1"/>
  <c r="J1076" i="1"/>
  <c r="M1076" i="1"/>
  <c r="N1076" i="1" s="1"/>
  <c r="Q1076" i="1"/>
  <c r="O1076" i="1"/>
  <c r="I1077" i="1"/>
  <c r="L1077" i="1"/>
  <c r="T1075" i="1"/>
  <c r="U1075" i="1" s="1"/>
  <c r="K1075" i="1"/>
  <c r="G1079" i="1"/>
  <c r="H1078" i="1"/>
  <c r="V1074" i="1"/>
  <c r="W1074" i="1"/>
  <c r="P1077" i="1" l="1"/>
  <c r="S1077" i="1"/>
  <c r="I1078" i="1"/>
  <c r="L1078" i="1"/>
  <c r="W1075" i="1"/>
  <c r="V1075" i="1"/>
  <c r="J1077" i="1"/>
  <c r="O1077" i="1"/>
  <c r="Q1077" i="1"/>
  <c r="M1077" i="1"/>
  <c r="N1077" i="1" s="1"/>
  <c r="H1079" i="1"/>
  <c r="G1080" i="1"/>
  <c r="T1076" i="1"/>
  <c r="U1076" i="1" s="1"/>
  <c r="K1076" i="1"/>
  <c r="P1078" i="1" l="1"/>
  <c r="S1078" i="1"/>
  <c r="T1077" i="1"/>
  <c r="U1077" i="1" s="1"/>
  <c r="K1077" i="1"/>
  <c r="W1076" i="1"/>
  <c r="V1076" i="1"/>
  <c r="G1081" i="1"/>
  <c r="H1080" i="1"/>
  <c r="I1079" i="1"/>
  <c r="L1079" i="1"/>
  <c r="J1078" i="1"/>
  <c r="M1078" i="1"/>
  <c r="N1078" i="1" s="1"/>
  <c r="O1078" i="1"/>
  <c r="Q1078" i="1"/>
  <c r="P1079" i="1" l="1"/>
  <c r="S1079" i="1"/>
  <c r="J1079" i="1"/>
  <c r="M1079" i="1"/>
  <c r="N1079" i="1" s="1"/>
  <c r="O1079" i="1"/>
  <c r="Q1079" i="1"/>
  <c r="I1080" i="1"/>
  <c r="L1080" i="1"/>
  <c r="H1081" i="1"/>
  <c r="G1082" i="1"/>
  <c r="T1078" i="1"/>
  <c r="U1078" i="1" s="1"/>
  <c r="K1078" i="1"/>
  <c r="W1077" i="1"/>
  <c r="V1077" i="1"/>
  <c r="P1080" i="1" l="1"/>
  <c r="S1080" i="1"/>
  <c r="I1081" i="1"/>
  <c r="L1081" i="1"/>
  <c r="J1080" i="1"/>
  <c r="O1080" i="1"/>
  <c r="M1080" i="1"/>
  <c r="N1080" i="1" s="1"/>
  <c r="Q1080" i="1"/>
  <c r="W1078" i="1"/>
  <c r="V1078" i="1"/>
  <c r="H1082" i="1"/>
  <c r="G1083" i="1"/>
  <c r="T1079" i="1"/>
  <c r="U1079" i="1" s="1"/>
  <c r="K1079" i="1"/>
  <c r="P1081" i="1" l="1"/>
  <c r="S1081" i="1"/>
  <c r="T1080" i="1"/>
  <c r="U1080" i="1" s="1"/>
  <c r="K1080" i="1"/>
  <c r="V1079" i="1"/>
  <c r="W1079" i="1"/>
  <c r="G1084" i="1"/>
  <c r="H1083" i="1"/>
  <c r="I1082" i="1"/>
  <c r="L1082" i="1"/>
  <c r="J1081" i="1"/>
  <c r="O1081" i="1"/>
  <c r="M1081" i="1"/>
  <c r="N1081" i="1" s="1"/>
  <c r="Q1081" i="1"/>
  <c r="P1082" i="1" l="1"/>
  <c r="S1082" i="1"/>
  <c r="I1083" i="1"/>
  <c r="L1083" i="1"/>
  <c r="J1082" i="1"/>
  <c r="M1082" i="1"/>
  <c r="N1082" i="1" s="1"/>
  <c r="O1082" i="1"/>
  <c r="Q1082" i="1"/>
  <c r="H1084" i="1"/>
  <c r="G1085" i="1"/>
  <c r="T1081" i="1"/>
  <c r="U1081" i="1" s="1"/>
  <c r="K1081" i="1"/>
  <c r="V1080" i="1"/>
  <c r="W1080" i="1"/>
  <c r="P1083" i="1" l="1"/>
  <c r="S1083" i="1"/>
  <c r="I1084" i="1"/>
  <c r="L1084" i="1"/>
  <c r="V1081" i="1"/>
  <c r="W1081" i="1"/>
  <c r="T1082" i="1"/>
  <c r="U1082" i="1" s="1"/>
  <c r="K1082" i="1"/>
  <c r="G1086" i="1"/>
  <c r="H1085" i="1"/>
  <c r="J1083" i="1"/>
  <c r="O1083" i="1"/>
  <c r="Q1083" i="1"/>
  <c r="M1083" i="1"/>
  <c r="N1083" i="1" s="1"/>
  <c r="P1084" i="1" l="1"/>
  <c r="S1084" i="1"/>
  <c r="V1082" i="1"/>
  <c r="W1082" i="1"/>
  <c r="I1085" i="1"/>
  <c r="L1085" i="1"/>
  <c r="G1087" i="1"/>
  <c r="H1086" i="1"/>
  <c r="T1083" i="1"/>
  <c r="U1083" i="1" s="1"/>
  <c r="K1083" i="1"/>
  <c r="J1084" i="1"/>
  <c r="O1084" i="1"/>
  <c r="Q1084" i="1"/>
  <c r="M1084" i="1"/>
  <c r="N1084" i="1" s="1"/>
  <c r="P1085" i="1" l="1"/>
  <c r="S1085" i="1"/>
  <c r="V1083" i="1"/>
  <c r="W1083" i="1"/>
  <c r="J1085" i="1"/>
  <c r="Q1085" i="1"/>
  <c r="O1085" i="1"/>
  <c r="M1085" i="1"/>
  <c r="N1085" i="1" s="1"/>
  <c r="I1086" i="1"/>
  <c r="L1086" i="1"/>
  <c r="H1087" i="1"/>
  <c r="G1088" i="1"/>
  <c r="T1084" i="1"/>
  <c r="U1084" i="1" s="1"/>
  <c r="K1084" i="1"/>
  <c r="P1086" i="1" l="1"/>
  <c r="S1086" i="1"/>
  <c r="J1086" i="1"/>
  <c r="Q1086" i="1"/>
  <c r="O1086" i="1"/>
  <c r="M1086" i="1"/>
  <c r="N1086" i="1" s="1"/>
  <c r="W1084" i="1"/>
  <c r="V1084" i="1"/>
  <c r="G1089" i="1"/>
  <c r="H1088" i="1"/>
  <c r="T1085" i="1"/>
  <c r="U1085" i="1" s="1"/>
  <c r="K1085" i="1"/>
  <c r="I1087" i="1"/>
  <c r="L1087" i="1"/>
  <c r="P1087" i="1" l="1"/>
  <c r="S1087" i="1"/>
  <c r="H1089" i="1"/>
  <c r="G1090" i="1"/>
  <c r="V1085" i="1"/>
  <c r="W1085" i="1"/>
  <c r="J1087" i="1"/>
  <c r="O1087" i="1"/>
  <c r="Q1087" i="1"/>
  <c r="M1087" i="1"/>
  <c r="N1087" i="1" s="1"/>
  <c r="I1088" i="1"/>
  <c r="L1088" i="1"/>
  <c r="T1086" i="1"/>
  <c r="U1086" i="1" s="1"/>
  <c r="K1086" i="1"/>
  <c r="P1088" i="1" l="1"/>
  <c r="S1088" i="1"/>
  <c r="W1086" i="1"/>
  <c r="V1086" i="1"/>
  <c r="T1087" i="1"/>
  <c r="U1087" i="1" s="1"/>
  <c r="K1087" i="1"/>
  <c r="J1088" i="1"/>
  <c r="M1088" i="1"/>
  <c r="N1088" i="1" s="1"/>
  <c r="Q1088" i="1"/>
  <c r="O1088" i="1"/>
  <c r="H1090" i="1"/>
  <c r="G1091" i="1"/>
  <c r="I1089" i="1"/>
  <c r="L1089" i="1"/>
  <c r="P1089" i="1" l="1"/>
  <c r="S1089" i="1"/>
  <c r="J1089" i="1"/>
  <c r="M1089" i="1"/>
  <c r="N1089" i="1" s="1"/>
  <c r="Q1089" i="1"/>
  <c r="O1089" i="1"/>
  <c r="G1092" i="1"/>
  <c r="H1091" i="1"/>
  <c r="T1088" i="1"/>
  <c r="U1088" i="1" s="1"/>
  <c r="K1088" i="1"/>
  <c r="V1087" i="1"/>
  <c r="W1087" i="1"/>
  <c r="I1090" i="1"/>
  <c r="L1090" i="1"/>
  <c r="P1090" i="1" l="1"/>
  <c r="S1090" i="1"/>
  <c r="J1090" i="1"/>
  <c r="M1090" i="1"/>
  <c r="N1090" i="1" s="1"/>
  <c r="O1090" i="1"/>
  <c r="Q1090" i="1"/>
  <c r="W1088" i="1"/>
  <c r="V1088" i="1"/>
  <c r="I1091" i="1"/>
  <c r="L1091" i="1"/>
  <c r="H1092" i="1"/>
  <c r="G1093" i="1"/>
  <c r="T1089" i="1"/>
  <c r="U1089" i="1" s="1"/>
  <c r="K1089" i="1"/>
  <c r="S1091" i="1" l="1"/>
  <c r="P1091" i="1"/>
  <c r="J1091" i="1"/>
  <c r="Q1091" i="1"/>
  <c r="M1091" i="1"/>
  <c r="N1091" i="1" s="1"/>
  <c r="O1091" i="1"/>
  <c r="V1089" i="1"/>
  <c r="W1089" i="1"/>
  <c r="G1094" i="1"/>
  <c r="H1093" i="1"/>
  <c r="I1092" i="1"/>
  <c r="L1092" i="1"/>
  <c r="T1090" i="1"/>
  <c r="U1090" i="1" s="1"/>
  <c r="K1090" i="1"/>
  <c r="S1092" i="1" l="1"/>
  <c r="P1092" i="1"/>
  <c r="G1095" i="1"/>
  <c r="H1094" i="1"/>
  <c r="W1090" i="1"/>
  <c r="V1090" i="1"/>
  <c r="J1092" i="1"/>
  <c r="Q1092" i="1"/>
  <c r="M1092" i="1"/>
  <c r="N1092" i="1" s="1"/>
  <c r="O1092" i="1"/>
  <c r="I1093" i="1"/>
  <c r="L1093" i="1"/>
  <c r="T1091" i="1"/>
  <c r="U1091" i="1" s="1"/>
  <c r="K1091" i="1"/>
  <c r="P1093" i="1" l="1"/>
  <c r="S1093" i="1"/>
  <c r="T1092" i="1"/>
  <c r="U1092" i="1" s="1"/>
  <c r="K1092" i="1"/>
  <c r="J1093" i="1"/>
  <c r="Q1093" i="1"/>
  <c r="O1093" i="1"/>
  <c r="M1093" i="1"/>
  <c r="N1093" i="1" s="1"/>
  <c r="I1094" i="1"/>
  <c r="L1094" i="1"/>
  <c r="V1091" i="1"/>
  <c r="W1091" i="1"/>
  <c r="H1095" i="1"/>
  <c r="G1096" i="1"/>
  <c r="P1094" i="1" l="1"/>
  <c r="S1094" i="1"/>
  <c r="G1097" i="1"/>
  <c r="H1096" i="1"/>
  <c r="I1095" i="1"/>
  <c r="L1095" i="1"/>
  <c r="T1093" i="1"/>
  <c r="U1093" i="1" s="1"/>
  <c r="K1093" i="1"/>
  <c r="J1094" i="1"/>
  <c r="Q1094" i="1"/>
  <c r="M1094" i="1"/>
  <c r="N1094" i="1" s="1"/>
  <c r="O1094" i="1"/>
  <c r="W1092" i="1"/>
  <c r="V1092" i="1"/>
  <c r="P1095" i="1" l="1"/>
  <c r="S1095" i="1"/>
  <c r="T1094" i="1"/>
  <c r="U1094" i="1" s="1"/>
  <c r="K1094" i="1"/>
  <c r="I1096" i="1"/>
  <c r="L1096" i="1"/>
  <c r="V1093" i="1"/>
  <c r="W1093" i="1"/>
  <c r="J1095" i="1"/>
  <c r="Q1095" i="1"/>
  <c r="M1095" i="1"/>
  <c r="N1095" i="1" s="1"/>
  <c r="O1095" i="1"/>
  <c r="H1097" i="1"/>
  <c r="G1098" i="1"/>
  <c r="P1096" i="1" l="1"/>
  <c r="S1096" i="1"/>
  <c r="I1097" i="1"/>
  <c r="L1097" i="1"/>
  <c r="J1096" i="1"/>
  <c r="Q1096" i="1"/>
  <c r="O1096" i="1"/>
  <c r="M1096" i="1"/>
  <c r="N1096" i="1" s="1"/>
  <c r="T1095" i="1"/>
  <c r="U1095" i="1" s="1"/>
  <c r="K1095" i="1"/>
  <c r="H1098" i="1"/>
  <c r="G1099" i="1"/>
  <c r="W1094" i="1"/>
  <c r="V1094" i="1"/>
  <c r="S1097" i="1" l="1"/>
  <c r="P1097" i="1"/>
  <c r="W1095" i="1"/>
  <c r="V1095" i="1"/>
  <c r="G1100" i="1"/>
  <c r="H1099" i="1"/>
  <c r="T1096" i="1"/>
  <c r="U1096" i="1" s="1"/>
  <c r="K1096" i="1"/>
  <c r="I1098" i="1"/>
  <c r="L1098" i="1"/>
  <c r="J1097" i="1"/>
  <c r="M1097" i="1"/>
  <c r="N1097" i="1" s="1"/>
  <c r="Q1097" i="1"/>
  <c r="O1097" i="1"/>
  <c r="P1098" i="1" l="1"/>
  <c r="S1098" i="1"/>
  <c r="W1096" i="1"/>
  <c r="V1096" i="1"/>
  <c r="H1100" i="1"/>
  <c r="G1101" i="1"/>
  <c r="J1098" i="1"/>
  <c r="M1098" i="1"/>
  <c r="N1098" i="1" s="1"/>
  <c r="O1098" i="1"/>
  <c r="Q1098" i="1"/>
  <c r="I1099" i="1"/>
  <c r="L1099" i="1"/>
  <c r="T1097" i="1"/>
  <c r="U1097" i="1" s="1"/>
  <c r="K1097" i="1"/>
  <c r="S1099" i="1" l="1"/>
  <c r="P1099" i="1"/>
  <c r="T1098" i="1"/>
  <c r="U1098" i="1" s="1"/>
  <c r="K1098" i="1"/>
  <c r="G1102" i="1"/>
  <c r="H1101" i="1"/>
  <c r="V1097" i="1"/>
  <c r="W1097" i="1"/>
  <c r="I1100" i="1"/>
  <c r="L1100" i="1"/>
  <c r="J1099" i="1"/>
  <c r="Q1099" i="1"/>
  <c r="M1099" i="1"/>
  <c r="N1099" i="1" s="1"/>
  <c r="O1099" i="1"/>
  <c r="S1100" i="1" l="1"/>
  <c r="P1100" i="1"/>
  <c r="G1103" i="1"/>
  <c r="H1102" i="1"/>
  <c r="J1100" i="1"/>
  <c r="Q1100" i="1"/>
  <c r="O1100" i="1"/>
  <c r="M1100" i="1"/>
  <c r="N1100" i="1" s="1"/>
  <c r="I1101" i="1"/>
  <c r="L1101" i="1"/>
  <c r="T1099" i="1"/>
  <c r="U1099" i="1" s="1"/>
  <c r="K1099" i="1"/>
  <c r="V1098" i="1"/>
  <c r="W1098" i="1"/>
  <c r="P1101" i="1" l="1"/>
  <c r="S1101" i="1"/>
  <c r="T1100" i="1"/>
  <c r="U1100" i="1" s="1"/>
  <c r="K1100" i="1"/>
  <c r="J1101" i="1"/>
  <c r="Q1101" i="1"/>
  <c r="O1101" i="1"/>
  <c r="M1101" i="1"/>
  <c r="N1101" i="1" s="1"/>
  <c r="I1102" i="1"/>
  <c r="L1102" i="1"/>
  <c r="V1099" i="1"/>
  <c r="W1099" i="1"/>
  <c r="H1103" i="1"/>
  <c r="G1104" i="1"/>
  <c r="P1102" i="1" l="1"/>
  <c r="S1102" i="1"/>
  <c r="J1102" i="1"/>
  <c r="Q1102" i="1"/>
  <c r="O1102" i="1"/>
  <c r="M1102" i="1"/>
  <c r="N1102" i="1" s="1"/>
  <c r="T1101" i="1"/>
  <c r="U1101" i="1" s="1"/>
  <c r="K1101" i="1"/>
  <c r="G1105" i="1"/>
  <c r="H1104" i="1"/>
  <c r="I1103" i="1"/>
  <c r="L1103" i="1"/>
  <c r="W1100" i="1"/>
  <c r="V1100" i="1"/>
  <c r="P1103" i="1" l="1"/>
  <c r="S1103" i="1"/>
  <c r="V1101" i="1"/>
  <c r="W1101" i="1"/>
  <c r="H1105" i="1"/>
  <c r="G1106" i="1"/>
  <c r="J1103" i="1"/>
  <c r="O1103" i="1"/>
  <c r="Q1103" i="1"/>
  <c r="M1103" i="1"/>
  <c r="N1103" i="1" s="1"/>
  <c r="I1104" i="1"/>
  <c r="L1104" i="1"/>
  <c r="T1102" i="1"/>
  <c r="U1102" i="1" s="1"/>
  <c r="K1102" i="1"/>
  <c r="P1104" i="1" l="1"/>
  <c r="S1104" i="1"/>
  <c r="T1103" i="1"/>
  <c r="U1103" i="1" s="1"/>
  <c r="K1103" i="1"/>
  <c r="W1102" i="1"/>
  <c r="V1102" i="1"/>
  <c r="H1106" i="1"/>
  <c r="G1107" i="1"/>
  <c r="I1105" i="1"/>
  <c r="L1105" i="1"/>
  <c r="J1104" i="1"/>
  <c r="Q1104" i="1"/>
  <c r="O1104" i="1"/>
  <c r="M1104" i="1"/>
  <c r="N1104" i="1" s="1"/>
  <c r="S1105" i="1" l="1"/>
  <c r="P1105" i="1"/>
  <c r="J1105" i="1"/>
  <c r="M1105" i="1"/>
  <c r="N1105" i="1" s="1"/>
  <c r="Q1105" i="1"/>
  <c r="O1105" i="1"/>
  <c r="G1108" i="1"/>
  <c r="H1107" i="1"/>
  <c r="I1106" i="1"/>
  <c r="L1106" i="1"/>
  <c r="T1104" i="1"/>
  <c r="U1104" i="1" s="1"/>
  <c r="K1104" i="1"/>
  <c r="V1103" i="1"/>
  <c r="W1103" i="1"/>
  <c r="P1106" i="1" l="1"/>
  <c r="S1106" i="1"/>
  <c r="I1107" i="1"/>
  <c r="L1107" i="1"/>
  <c r="H1108" i="1"/>
  <c r="G1109" i="1"/>
  <c r="J1106" i="1"/>
  <c r="M1106" i="1"/>
  <c r="N1106" i="1" s="1"/>
  <c r="O1106" i="1"/>
  <c r="Q1106" i="1"/>
  <c r="V1104" i="1"/>
  <c r="W1104" i="1"/>
  <c r="T1105" i="1"/>
  <c r="U1105" i="1" s="1"/>
  <c r="K1105" i="1"/>
  <c r="P1107" i="1" l="1"/>
  <c r="S1107" i="1"/>
  <c r="T1106" i="1"/>
  <c r="U1106" i="1" s="1"/>
  <c r="K1106" i="1"/>
  <c r="G1110" i="1"/>
  <c r="H1109" i="1"/>
  <c r="I1108" i="1"/>
  <c r="L1108" i="1"/>
  <c r="V1105" i="1"/>
  <c r="W1105" i="1"/>
  <c r="J1107" i="1"/>
  <c r="Q1107" i="1"/>
  <c r="M1107" i="1"/>
  <c r="N1107" i="1" s="1"/>
  <c r="O1107" i="1"/>
  <c r="P1108" i="1" l="1"/>
  <c r="S1108" i="1"/>
  <c r="I1109" i="1"/>
  <c r="L1109" i="1"/>
  <c r="J1108" i="1"/>
  <c r="Q1108" i="1"/>
  <c r="M1108" i="1"/>
  <c r="N1108" i="1" s="1"/>
  <c r="O1108" i="1"/>
  <c r="G1111" i="1"/>
  <c r="H1110" i="1"/>
  <c r="T1107" i="1"/>
  <c r="U1107" i="1" s="1"/>
  <c r="K1107" i="1"/>
  <c r="W1106" i="1"/>
  <c r="V1106" i="1"/>
  <c r="P1109" i="1" l="1"/>
  <c r="S1109" i="1"/>
  <c r="T1108" i="1"/>
  <c r="U1108" i="1" s="1"/>
  <c r="K1108" i="1"/>
  <c r="V1107" i="1"/>
  <c r="W1107" i="1"/>
  <c r="H1111" i="1"/>
  <c r="G1112" i="1"/>
  <c r="I1110" i="1"/>
  <c r="L1110" i="1"/>
  <c r="J1109" i="1"/>
  <c r="Q1109" i="1"/>
  <c r="O1109" i="1"/>
  <c r="M1109" i="1"/>
  <c r="N1109" i="1" s="1"/>
  <c r="P1110" i="1" l="1"/>
  <c r="S1110" i="1"/>
  <c r="J1110" i="1"/>
  <c r="O1110" i="1"/>
  <c r="Q1110" i="1"/>
  <c r="M1110" i="1"/>
  <c r="N1110" i="1" s="1"/>
  <c r="I1111" i="1"/>
  <c r="L1111" i="1"/>
  <c r="G1113" i="1"/>
  <c r="H1112" i="1"/>
  <c r="T1109" i="1"/>
  <c r="U1109" i="1" s="1"/>
  <c r="K1109" i="1"/>
  <c r="W1108" i="1"/>
  <c r="V1108" i="1"/>
  <c r="P1111" i="1" l="1"/>
  <c r="S1111" i="1"/>
  <c r="H1113" i="1"/>
  <c r="G1114" i="1"/>
  <c r="J1111" i="1"/>
  <c r="O1111" i="1"/>
  <c r="M1111" i="1"/>
  <c r="N1111" i="1" s="1"/>
  <c r="Q1111" i="1"/>
  <c r="V1109" i="1"/>
  <c r="W1109" i="1"/>
  <c r="I1112" i="1"/>
  <c r="L1112" i="1"/>
  <c r="T1110" i="1"/>
  <c r="U1110" i="1" s="1"/>
  <c r="K1110" i="1"/>
  <c r="P1112" i="1" l="1"/>
  <c r="S1112" i="1"/>
  <c r="W1110" i="1"/>
  <c r="V1110" i="1"/>
  <c r="J1112" i="1"/>
  <c r="Q1112" i="1"/>
  <c r="O1112" i="1"/>
  <c r="M1112" i="1"/>
  <c r="N1112" i="1" s="1"/>
  <c r="T1111" i="1"/>
  <c r="U1111" i="1" s="1"/>
  <c r="K1111" i="1"/>
  <c r="H1114" i="1"/>
  <c r="G1115" i="1"/>
  <c r="I1113" i="1"/>
  <c r="L1113" i="1"/>
  <c r="S1113" i="1" l="1"/>
  <c r="P1113" i="1"/>
  <c r="W1111" i="1"/>
  <c r="V1111" i="1"/>
  <c r="J1113" i="1"/>
  <c r="M1113" i="1"/>
  <c r="N1113" i="1" s="1"/>
  <c r="Q1113" i="1"/>
  <c r="O1113" i="1"/>
  <c r="G1116" i="1"/>
  <c r="H1115" i="1"/>
  <c r="T1112" i="1"/>
  <c r="U1112" i="1" s="1"/>
  <c r="K1112" i="1"/>
  <c r="I1114" i="1"/>
  <c r="L1114" i="1"/>
  <c r="P1114" i="1" l="1"/>
  <c r="S1114" i="1"/>
  <c r="H1116" i="1"/>
  <c r="G1117" i="1"/>
  <c r="J1114" i="1"/>
  <c r="Q1114" i="1"/>
  <c r="M1114" i="1"/>
  <c r="N1114" i="1" s="1"/>
  <c r="O1114" i="1"/>
  <c r="T1113" i="1"/>
  <c r="U1113" i="1" s="1"/>
  <c r="K1113" i="1"/>
  <c r="V1112" i="1"/>
  <c r="W1112" i="1"/>
  <c r="I1115" i="1"/>
  <c r="L1115" i="1"/>
  <c r="P1115" i="1" l="1"/>
  <c r="S1115" i="1"/>
  <c r="V1113" i="1"/>
  <c r="W1113" i="1"/>
  <c r="J1115" i="1"/>
  <c r="M1115" i="1"/>
  <c r="N1115" i="1" s="1"/>
  <c r="Q1115" i="1"/>
  <c r="O1115" i="1"/>
  <c r="T1114" i="1"/>
  <c r="U1114" i="1" s="1"/>
  <c r="K1114" i="1"/>
  <c r="G1118" i="1"/>
  <c r="H1117" i="1"/>
  <c r="I1116" i="1"/>
  <c r="L1116" i="1"/>
  <c r="P1116" i="1" l="1"/>
  <c r="S1116" i="1"/>
  <c r="J1116" i="1"/>
  <c r="O1116" i="1"/>
  <c r="M1116" i="1"/>
  <c r="N1116" i="1" s="1"/>
  <c r="Q1116" i="1"/>
  <c r="T1115" i="1"/>
  <c r="U1115" i="1" s="1"/>
  <c r="K1115" i="1"/>
  <c r="W1114" i="1"/>
  <c r="V1114" i="1"/>
  <c r="G1119" i="1"/>
  <c r="H1118" i="1"/>
  <c r="I1117" i="1"/>
  <c r="L1117" i="1"/>
  <c r="P1117" i="1" l="1"/>
  <c r="S1117" i="1"/>
  <c r="W1115" i="1"/>
  <c r="V1115" i="1"/>
  <c r="J1117" i="1"/>
  <c r="Q1117" i="1"/>
  <c r="O1117" i="1"/>
  <c r="M1117" i="1"/>
  <c r="N1117" i="1" s="1"/>
  <c r="I1118" i="1"/>
  <c r="L1118" i="1"/>
  <c r="H1119" i="1"/>
  <c r="G1120" i="1"/>
  <c r="T1116" i="1"/>
  <c r="U1116" i="1" s="1"/>
  <c r="K1116" i="1"/>
  <c r="S1118" i="1" l="1"/>
  <c r="P1118" i="1"/>
  <c r="J1118" i="1"/>
  <c r="M1118" i="1"/>
  <c r="N1118" i="1" s="1"/>
  <c r="Q1118" i="1"/>
  <c r="O1118" i="1"/>
  <c r="T1117" i="1"/>
  <c r="U1117" i="1" s="1"/>
  <c r="K1117" i="1"/>
  <c r="W1116" i="1"/>
  <c r="V1116" i="1"/>
  <c r="G1121" i="1"/>
  <c r="H1120" i="1"/>
  <c r="I1119" i="1"/>
  <c r="L1119" i="1"/>
  <c r="P1119" i="1" l="1"/>
  <c r="S1119" i="1"/>
  <c r="W1117" i="1"/>
  <c r="V1117" i="1"/>
  <c r="J1119" i="1"/>
  <c r="Q1119" i="1"/>
  <c r="M1119" i="1"/>
  <c r="N1119" i="1" s="1"/>
  <c r="O1119" i="1"/>
  <c r="I1120" i="1"/>
  <c r="L1120" i="1"/>
  <c r="H1121" i="1"/>
  <c r="G1122" i="1"/>
  <c r="T1118" i="1"/>
  <c r="U1118" i="1" s="1"/>
  <c r="K1118" i="1"/>
  <c r="P1120" i="1" l="1"/>
  <c r="S1120" i="1"/>
  <c r="W1118" i="1"/>
  <c r="V1118" i="1"/>
  <c r="T1119" i="1"/>
  <c r="U1119" i="1" s="1"/>
  <c r="K1119" i="1"/>
  <c r="J1120" i="1"/>
  <c r="M1120" i="1"/>
  <c r="N1120" i="1" s="1"/>
  <c r="Q1120" i="1"/>
  <c r="O1120" i="1"/>
  <c r="H1122" i="1"/>
  <c r="G1123" i="1"/>
  <c r="I1121" i="1"/>
  <c r="L1121" i="1"/>
  <c r="S1121" i="1" l="1"/>
  <c r="P1121" i="1"/>
  <c r="W1119" i="1"/>
  <c r="V1119" i="1"/>
  <c r="T1120" i="1"/>
  <c r="U1120" i="1" s="1"/>
  <c r="K1120" i="1"/>
  <c r="J1121" i="1"/>
  <c r="O1121" i="1"/>
  <c r="Q1121" i="1"/>
  <c r="M1121" i="1"/>
  <c r="N1121" i="1" s="1"/>
  <c r="G1124" i="1"/>
  <c r="H1123" i="1"/>
  <c r="I1122" i="1"/>
  <c r="L1122" i="1"/>
  <c r="P1122" i="1" l="1"/>
  <c r="S1122" i="1"/>
  <c r="V1120" i="1"/>
  <c r="W1120" i="1"/>
  <c r="T1121" i="1"/>
  <c r="U1121" i="1" s="1"/>
  <c r="K1121" i="1"/>
  <c r="J1122" i="1"/>
  <c r="M1122" i="1"/>
  <c r="N1122" i="1" s="1"/>
  <c r="O1122" i="1"/>
  <c r="Q1122" i="1"/>
  <c r="I1123" i="1"/>
  <c r="L1123" i="1"/>
  <c r="H1124" i="1"/>
  <c r="G1125" i="1"/>
  <c r="S1123" i="1" l="1"/>
  <c r="P1123" i="1"/>
  <c r="W1121" i="1"/>
  <c r="V1121" i="1"/>
  <c r="T1122" i="1"/>
  <c r="U1122" i="1" s="1"/>
  <c r="K1122" i="1"/>
  <c r="J1123" i="1"/>
  <c r="Q1123" i="1"/>
  <c r="M1123" i="1"/>
  <c r="N1123" i="1" s="1"/>
  <c r="O1123" i="1"/>
  <c r="G1126" i="1"/>
  <c r="H1125" i="1"/>
  <c r="I1124" i="1"/>
  <c r="L1124" i="1"/>
  <c r="P1124" i="1" l="1"/>
  <c r="S1124" i="1"/>
  <c r="W1122" i="1"/>
  <c r="V1122" i="1"/>
  <c r="J1124" i="1"/>
  <c r="Q1124" i="1"/>
  <c r="M1124" i="1"/>
  <c r="N1124" i="1" s="1"/>
  <c r="O1124" i="1"/>
  <c r="I1125" i="1"/>
  <c r="L1125" i="1"/>
  <c r="G1127" i="1"/>
  <c r="H1126" i="1"/>
  <c r="T1123" i="1"/>
  <c r="U1123" i="1" s="1"/>
  <c r="K1123" i="1"/>
  <c r="S1125" i="1" l="1"/>
  <c r="P1125" i="1"/>
  <c r="J1125" i="1"/>
  <c r="Q1125" i="1"/>
  <c r="O1125" i="1"/>
  <c r="M1125" i="1"/>
  <c r="N1125" i="1" s="1"/>
  <c r="T1124" i="1"/>
  <c r="U1124" i="1" s="1"/>
  <c r="K1124" i="1"/>
  <c r="V1123" i="1"/>
  <c r="W1123" i="1"/>
  <c r="I1126" i="1"/>
  <c r="L1126" i="1"/>
  <c r="H1127" i="1"/>
  <c r="G1128" i="1"/>
  <c r="P1126" i="1" l="1"/>
  <c r="S1126" i="1"/>
  <c r="W1124" i="1"/>
  <c r="V1124" i="1"/>
  <c r="G1129" i="1"/>
  <c r="H1128" i="1"/>
  <c r="I1127" i="1"/>
  <c r="L1127" i="1"/>
  <c r="J1126" i="1"/>
  <c r="M1126" i="1"/>
  <c r="N1126" i="1" s="1"/>
  <c r="O1126" i="1"/>
  <c r="Q1126" i="1"/>
  <c r="T1125" i="1"/>
  <c r="U1125" i="1" s="1"/>
  <c r="K1125" i="1"/>
  <c r="P1127" i="1" l="1"/>
  <c r="S1127" i="1"/>
  <c r="J1127" i="1"/>
  <c r="Q1127" i="1"/>
  <c r="M1127" i="1"/>
  <c r="N1127" i="1" s="1"/>
  <c r="O1127" i="1"/>
  <c r="H1129" i="1"/>
  <c r="G1130" i="1"/>
  <c r="T1126" i="1"/>
  <c r="U1126" i="1" s="1"/>
  <c r="K1126" i="1"/>
  <c r="V1125" i="1"/>
  <c r="W1125" i="1"/>
  <c r="I1128" i="1"/>
  <c r="L1128" i="1"/>
  <c r="P1128" i="1" l="1"/>
  <c r="S1128" i="1"/>
  <c r="H1130" i="1"/>
  <c r="G1131" i="1"/>
  <c r="J1128" i="1"/>
  <c r="Q1128" i="1"/>
  <c r="O1128" i="1"/>
  <c r="M1128" i="1"/>
  <c r="N1128" i="1" s="1"/>
  <c r="V1126" i="1"/>
  <c r="W1126" i="1"/>
  <c r="I1129" i="1"/>
  <c r="L1129" i="1"/>
  <c r="T1127" i="1"/>
  <c r="U1127" i="1" s="1"/>
  <c r="K1127" i="1"/>
  <c r="S1129" i="1" l="1"/>
  <c r="P1129" i="1"/>
  <c r="T1128" i="1"/>
  <c r="U1128" i="1" s="1"/>
  <c r="K1128" i="1"/>
  <c r="W1127" i="1"/>
  <c r="V1127" i="1"/>
  <c r="G1132" i="1"/>
  <c r="H1131" i="1"/>
  <c r="J1129" i="1"/>
  <c r="M1129" i="1"/>
  <c r="N1129" i="1" s="1"/>
  <c r="Q1129" i="1"/>
  <c r="O1129" i="1"/>
  <c r="I1130" i="1"/>
  <c r="L1130" i="1"/>
  <c r="P1130" i="1" l="1"/>
  <c r="S1130" i="1"/>
  <c r="H1132" i="1"/>
  <c r="G1133" i="1"/>
  <c r="T1129" i="1"/>
  <c r="U1129" i="1" s="1"/>
  <c r="K1129" i="1"/>
  <c r="I1131" i="1"/>
  <c r="L1131" i="1"/>
  <c r="J1130" i="1"/>
  <c r="M1130" i="1"/>
  <c r="N1130" i="1" s="1"/>
  <c r="O1130" i="1"/>
  <c r="Q1130" i="1"/>
  <c r="W1128" i="1"/>
  <c r="V1128" i="1"/>
  <c r="S1131" i="1" l="1"/>
  <c r="P1131" i="1"/>
  <c r="V1129" i="1"/>
  <c r="W1129" i="1"/>
  <c r="G1134" i="1"/>
  <c r="H1133" i="1"/>
  <c r="T1130" i="1"/>
  <c r="U1130" i="1" s="1"/>
  <c r="K1130" i="1"/>
  <c r="J1131" i="1"/>
  <c r="O1131" i="1"/>
  <c r="Q1131" i="1"/>
  <c r="M1131" i="1"/>
  <c r="N1131" i="1" s="1"/>
  <c r="I1132" i="1"/>
  <c r="L1132" i="1"/>
  <c r="P1132" i="1" l="1"/>
  <c r="S1132" i="1"/>
  <c r="W1130" i="1"/>
  <c r="V1130" i="1"/>
  <c r="I1133" i="1"/>
  <c r="L1133" i="1"/>
  <c r="G1135" i="1"/>
  <c r="H1134" i="1"/>
  <c r="T1131" i="1"/>
  <c r="U1131" i="1" s="1"/>
  <c r="K1131" i="1"/>
  <c r="J1132" i="1"/>
  <c r="Q1132" i="1"/>
  <c r="O1132" i="1"/>
  <c r="M1132" i="1"/>
  <c r="N1132" i="1" s="1"/>
  <c r="S1133" i="1" l="1"/>
  <c r="P1133" i="1"/>
  <c r="J1133" i="1"/>
  <c r="O1133" i="1"/>
  <c r="M1133" i="1"/>
  <c r="N1133" i="1" s="1"/>
  <c r="Q1133" i="1"/>
  <c r="W1131" i="1"/>
  <c r="V1131" i="1"/>
  <c r="I1134" i="1"/>
  <c r="L1134" i="1"/>
  <c r="H1135" i="1"/>
  <c r="G1136" i="1"/>
  <c r="T1132" i="1"/>
  <c r="U1132" i="1" s="1"/>
  <c r="K1132" i="1"/>
  <c r="S1134" i="1" l="1"/>
  <c r="P1134" i="1"/>
  <c r="T1133" i="1"/>
  <c r="U1133" i="1" s="1"/>
  <c r="K1133" i="1"/>
  <c r="J1134" i="1"/>
  <c r="M1134" i="1"/>
  <c r="N1134" i="1" s="1"/>
  <c r="Q1134" i="1"/>
  <c r="O1134" i="1"/>
  <c r="W1132" i="1"/>
  <c r="V1132" i="1"/>
  <c r="G1137" i="1"/>
  <c r="H1136" i="1"/>
  <c r="I1135" i="1"/>
  <c r="L1135" i="1"/>
  <c r="S1135" i="1" l="1"/>
  <c r="P1135" i="1"/>
  <c r="T1134" i="1"/>
  <c r="U1134" i="1" s="1"/>
  <c r="K1134" i="1"/>
  <c r="J1135" i="1"/>
  <c r="Q1135" i="1"/>
  <c r="M1135" i="1"/>
  <c r="N1135" i="1" s="1"/>
  <c r="O1135" i="1"/>
  <c r="I1136" i="1"/>
  <c r="L1136" i="1"/>
  <c r="H1137" i="1"/>
  <c r="G1138" i="1"/>
  <c r="W1133" i="1"/>
  <c r="V1133" i="1"/>
  <c r="P1136" i="1" l="1"/>
  <c r="S1136" i="1"/>
  <c r="J1136" i="1"/>
  <c r="Q1136" i="1"/>
  <c r="O1136" i="1"/>
  <c r="M1136" i="1"/>
  <c r="N1136" i="1" s="1"/>
  <c r="T1135" i="1"/>
  <c r="U1135" i="1" s="1"/>
  <c r="K1135" i="1"/>
  <c r="H1138" i="1"/>
  <c r="G1139" i="1"/>
  <c r="I1137" i="1"/>
  <c r="L1137" i="1"/>
  <c r="W1134" i="1"/>
  <c r="V1134" i="1"/>
  <c r="S1137" i="1" l="1"/>
  <c r="P1137" i="1"/>
  <c r="I1138" i="1"/>
  <c r="L1138" i="1"/>
  <c r="W1135" i="1"/>
  <c r="V1135" i="1"/>
  <c r="J1137" i="1"/>
  <c r="O1137" i="1"/>
  <c r="M1137" i="1"/>
  <c r="N1137" i="1" s="1"/>
  <c r="Q1137" i="1"/>
  <c r="G1140" i="1"/>
  <c r="H1139" i="1"/>
  <c r="T1136" i="1"/>
  <c r="U1136" i="1" s="1"/>
  <c r="K1136" i="1"/>
  <c r="P1138" i="1" l="1"/>
  <c r="S1138" i="1"/>
  <c r="V1136" i="1"/>
  <c r="W1136" i="1"/>
  <c r="T1137" i="1"/>
  <c r="U1137" i="1" s="1"/>
  <c r="K1137" i="1"/>
  <c r="I1139" i="1"/>
  <c r="L1139" i="1"/>
  <c r="H1140" i="1"/>
  <c r="G1141" i="1"/>
  <c r="J1138" i="1"/>
  <c r="Q1138" i="1"/>
  <c r="M1138" i="1"/>
  <c r="N1138" i="1" s="1"/>
  <c r="O1138" i="1"/>
  <c r="P1139" i="1" l="1"/>
  <c r="S1139" i="1"/>
  <c r="G1142" i="1"/>
  <c r="H1141" i="1"/>
  <c r="J1139" i="1"/>
  <c r="O1139" i="1"/>
  <c r="Q1139" i="1"/>
  <c r="M1139" i="1"/>
  <c r="N1139" i="1" s="1"/>
  <c r="W1137" i="1"/>
  <c r="V1137" i="1"/>
  <c r="I1140" i="1"/>
  <c r="L1140" i="1"/>
  <c r="T1138" i="1"/>
  <c r="U1138" i="1" s="1"/>
  <c r="K1138" i="1"/>
  <c r="P1140" i="1" l="1"/>
  <c r="S1140" i="1"/>
  <c r="W1138" i="1"/>
  <c r="V1138" i="1"/>
  <c r="J1140" i="1"/>
  <c r="Q1140" i="1"/>
  <c r="O1140" i="1"/>
  <c r="M1140" i="1"/>
  <c r="N1140" i="1" s="1"/>
  <c r="T1139" i="1"/>
  <c r="U1139" i="1" s="1"/>
  <c r="K1139" i="1"/>
  <c r="I1141" i="1"/>
  <c r="L1141" i="1"/>
  <c r="G1143" i="1"/>
  <c r="H1142" i="1"/>
  <c r="S1141" i="1" l="1"/>
  <c r="P1141" i="1"/>
  <c r="I1142" i="1"/>
  <c r="L1142" i="1"/>
  <c r="W1139" i="1"/>
  <c r="V1139" i="1"/>
  <c r="T1140" i="1"/>
  <c r="U1140" i="1" s="1"/>
  <c r="K1140" i="1"/>
  <c r="H1143" i="1"/>
  <c r="G1144" i="1"/>
  <c r="J1141" i="1"/>
  <c r="M1141" i="1"/>
  <c r="N1141" i="1" s="1"/>
  <c r="Q1141" i="1"/>
  <c r="O1141" i="1"/>
  <c r="P1142" i="1" l="1"/>
  <c r="S1142" i="1"/>
  <c r="G1145" i="1"/>
  <c r="H1144" i="1"/>
  <c r="W1140" i="1"/>
  <c r="V1140" i="1"/>
  <c r="I1143" i="1"/>
  <c r="L1143" i="1"/>
  <c r="T1141" i="1"/>
  <c r="U1141" i="1" s="1"/>
  <c r="K1141" i="1"/>
  <c r="J1142" i="1"/>
  <c r="O1142" i="1"/>
  <c r="Q1142" i="1"/>
  <c r="M1142" i="1"/>
  <c r="N1142" i="1" s="1"/>
  <c r="P1143" i="1" l="1"/>
  <c r="S1143" i="1"/>
  <c r="W1141" i="1"/>
  <c r="V1141" i="1"/>
  <c r="J1143" i="1"/>
  <c r="Q1143" i="1"/>
  <c r="O1143" i="1"/>
  <c r="M1143" i="1"/>
  <c r="N1143" i="1" s="1"/>
  <c r="I1144" i="1"/>
  <c r="L1144" i="1"/>
  <c r="T1142" i="1"/>
  <c r="U1142" i="1" s="1"/>
  <c r="K1142" i="1"/>
  <c r="H1145" i="1"/>
  <c r="G1146" i="1"/>
  <c r="P1144" i="1" l="1"/>
  <c r="S1144" i="1"/>
  <c r="J1144" i="1"/>
  <c r="M1144" i="1"/>
  <c r="N1144" i="1" s="1"/>
  <c r="Q1144" i="1"/>
  <c r="O1144" i="1"/>
  <c r="H1146" i="1"/>
  <c r="G1147" i="1"/>
  <c r="I1145" i="1"/>
  <c r="L1145" i="1"/>
  <c r="T1143" i="1"/>
  <c r="U1143" i="1" s="1"/>
  <c r="K1143" i="1"/>
  <c r="W1142" i="1"/>
  <c r="V1142" i="1"/>
  <c r="P1145" i="1" l="1"/>
  <c r="S1145" i="1"/>
  <c r="I1146" i="1"/>
  <c r="L1146" i="1"/>
  <c r="J1145" i="1"/>
  <c r="O1145" i="1"/>
  <c r="M1145" i="1"/>
  <c r="N1145" i="1" s="1"/>
  <c r="Q1145" i="1"/>
  <c r="G1148" i="1"/>
  <c r="H1147" i="1"/>
  <c r="V1143" i="1"/>
  <c r="W1143" i="1"/>
  <c r="T1144" i="1"/>
  <c r="U1144" i="1" s="1"/>
  <c r="K1144" i="1"/>
  <c r="P1146" i="1" l="1"/>
  <c r="S1146" i="1"/>
  <c r="W1144" i="1"/>
  <c r="V1144" i="1"/>
  <c r="H1148" i="1"/>
  <c r="G1149" i="1"/>
  <c r="T1145" i="1"/>
  <c r="U1145" i="1" s="1"/>
  <c r="K1145" i="1"/>
  <c r="I1147" i="1"/>
  <c r="L1147" i="1"/>
  <c r="J1146" i="1"/>
  <c r="M1146" i="1"/>
  <c r="N1146" i="1" s="1"/>
  <c r="O1146" i="1"/>
  <c r="Q1146" i="1"/>
  <c r="P1147" i="1" l="1"/>
  <c r="S1147" i="1"/>
  <c r="J1147" i="1"/>
  <c r="Q1147" i="1"/>
  <c r="M1147" i="1"/>
  <c r="N1147" i="1" s="1"/>
  <c r="O1147" i="1"/>
  <c r="G1150" i="1"/>
  <c r="H1149" i="1"/>
  <c r="I1148" i="1"/>
  <c r="L1148" i="1"/>
  <c r="V1145" i="1"/>
  <c r="W1145" i="1"/>
  <c r="T1146" i="1"/>
  <c r="U1146" i="1" s="1"/>
  <c r="K1146" i="1"/>
  <c r="P1148" i="1" l="1"/>
  <c r="S1148" i="1"/>
  <c r="W1146" i="1"/>
  <c r="V1146" i="1"/>
  <c r="I1149" i="1"/>
  <c r="L1149" i="1"/>
  <c r="G1151" i="1"/>
  <c r="H1150" i="1"/>
  <c r="J1148" i="1"/>
  <c r="Q1148" i="1"/>
  <c r="O1148" i="1"/>
  <c r="M1148" i="1"/>
  <c r="N1148" i="1" s="1"/>
  <c r="T1147" i="1"/>
  <c r="U1147" i="1" s="1"/>
  <c r="K1147" i="1"/>
  <c r="P1149" i="1" l="1"/>
  <c r="S1149" i="1"/>
  <c r="W1147" i="1"/>
  <c r="V1147" i="1"/>
  <c r="T1148" i="1"/>
  <c r="U1148" i="1" s="1"/>
  <c r="K1148" i="1"/>
  <c r="J1149" i="1"/>
  <c r="Q1149" i="1"/>
  <c r="O1149" i="1"/>
  <c r="M1149" i="1"/>
  <c r="N1149" i="1" s="1"/>
  <c r="I1150" i="1"/>
  <c r="L1150" i="1"/>
  <c r="H1151" i="1"/>
  <c r="G1152" i="1"/>
  <c r="P1150" i="1" l="1"/>
  <c r="S1150" i="1"/>
  <c r="G1153" i="1"/>
  <c r="H1152" i="1"/>
  <c r="T1149" i="1"/>
  <c r="U1149" i="1" s="1"/>
  <c r="K1149" i="1"/>
  <c r="I1151" i="1"/>
  <c r="L1151" i="1"/>
  <c r="V1148" i="1"/>
  <c r="W1148" i="1"/>
  <c r="J1150" i="1"/>
  <c r="O1150" i="1"/>
  <c r="M1150" i="1"/>
  <c r="N1150" i="1" s="1"/>
  <c r="Q1150" i="1"/>
  <c r="P1151" i="1" l="1"/>
  <c r="S1151" i="1"/>
  <c r="W1149" i="1"/>
  <c r="V1149" i="1"/>
  <c r="J1151" i="1"/>
  <c r="Q1151" i="1"/>
  <c r="M1151" i="1"/>
  <c r="N1151" i="1" s="1"/>
  <c r="O1151" i="1"/>
  <c r="I1152" i="1"/>
  <c r="L1152" i="1"/>
  <c r="T1150" i="1"/>
  <c r="U1150" i="1" s="1"/>
  <c r="K1150" i="1"/>
  <c r="H1153" i="1"/>
  <c r="G1154" i="1"/>
  <c r="P1152" i="1" l="1"/>
  <c r="S1152" i="1"/>
  <c r="J1152" i="1"/>
  <c r="Q1152" i="1"/>
  <c r="O1152" i="1"/>
  <c r="M1152" i="1"/>
  <c r="N1152" i="1" s="1"/>
  <c r="H1154" i="1"/>
  <c r="G1155" i="1"/>
  <c r="I1153" i="1"/>
  <c r="L1153" i="1"/>
  <c r="T1151" i="1"/>
  <c r="U1151" i="1" s="1"/>
  <c r="K1151" i="1"/>
  <c r="V1150" i="1"/>
  <c r="W1150" i="1"/>
  <c r="S1153" i="1" l="1"/>
  <c r="P1153" i="1"/>
  <c r="J1153" i="1"/>
  <c r="O1153" i="1"/>
  <c r="M1153" i="1"/>
  <c r="N1153" i="1" s="1"/>
  <c r="Q1153" i="1"/>
  <c r="G1156" i="1"/>
  <c r="H1155" i="1"/>
  <c r="I1154" i="1"/>
  <c r="L1154" i="1"/>
  <c r="W1151" i="1"/>
  <c r="V1151" i="1"/>
  <c r="T1152" i="1"/>
  <c r="U1152" i="1" s="1"/>
  <c r="K1152" i="1"/>
  <c r="P1154" i="1" l="1"/>
  <c r="S1154" i="1"/>
  <c r="V1152" i="1"/>
  <c r="W1152" i="1"/>
  <c r="J1154" i="1"/>
  <c r="Q1154" i="1"/>
  <c r="M1154" i="1"/>
  <c r="N1154" i="1" s="1"/>
  <c r="O1154" i="1"/>
  <c r="H1156" i="1"/>
  <c r="G1157" i="1"/>
  <c r="I1155" i="1"/>
  <c r="L1155" i="1"/>
  <c r="T1153" i="1"/>
  <c r="U1153" i="1" s="1"/>
  <c r="K1153" i="1"/>
  <c r="S1155" i="1" l="1"/>
  <c r="P1155" i="1"/>
  <c r="I1156" i="1"/>
  <c r="L1156" i="1"/>
  <c r="V1153" i="1"/>
  <c r="W1153" i="1"/>
  <c r="T1154" i="1"/>
  <c r="U1154" i="1" s="1"/>
  <c r="K1154" i="1"/>
  <c r="J1155" i="1"/>
  <c r="O1155" i="1"/>
  <c r="Q1155" i="1"/>
  <c r="M1155" i="1"/>
  <c r="N1155" i="1" s="1"/>
  <c r="G1158" i="1"/>
  <c r="H1157" i="1"/>
  <c r="P1156" i="1" l="1"/>
  <c r="S1156" i="1"/>
  <c r="W1154" i="1"/>
  <c r="V1154" i="1"/>
  <c r="T1155" i="1"/>
  <c r="U1155" i="1" s="1"/>
  <c r="K1155" i="1"/>
  <c r="I1157" i="1"/>
  <c r="L1157" i="1"/>
  <c r="G1159" i="1"/>
  <c r="H1158" i="1"/>
  <c r="J1156" i="1"/>
  <c r="O1156" i="1"/>
  <c r="Q1156" i="1"/>
  <c r="M1156" i="1"/>
  <c r="N1156" i="1" s="1"/>
  <c r="P1157" i="1" l="1"/>
  <c r="S1157" i="1"/>
  <c r="I1158" i="1"/>
  <c r="L1158" i="1"/>
  <c r="J1157" i="1"/>
  <c r="Q1157" i="1"/>
  <c r="O1157" i="1"/>
  <c r="M1157" i="1"/>
  <c r="N1157" i="1" s="1"/>
  <c r="H1159" i="1"/>
  <c r="G1160" i="1"/>
  <c r="V1155" i="1"/>
  <c r="W1155" i="1"/>
  <c r="T1156" i="1"/>
  <c r="U1156" i="1" s="1"/>
  <c r="K1156" i="1"/>
  <c r="P1158" i="1" l="1"/>
  <c r="S1158" i="1"/>
  <c r="I1159" i="1"/>
  <c r="L1159" i="1"/>
  <c r="W1156" i="1"/>
  <c r="V1156" i="1"/>
  <c r="T1157" i="1"/>
  <c r="U1157" i="1" s="1"/>
  <c r="K1157" i="1"/>
  <c r="G1161" i="1"/>
  <c r="H1160" i="1"/>
  <c r="J1158" i="1"/>
  <c r="O1158" i="1"/>
  <c r="Q1158" i="1"/>
  <c r="M1158" i="1"/>
  <c r="N1158" i="1" s="1"/>
  <c r="P1159" i="1" l="1"/>
  <c r="S1159" i="1"/>
  <c r="H1161" i="1"/>
  <c r="G1162" i="1"/>
  <c r="I1160" i="1"/>
  <c r="L1160" i="1"/>
  <c r="V1157" i="1"/>
  <c r="W1157" i="1"/>
  <c r="T1158" i="1"/>
  <c r="U1158" i="1" s="1"/>
  <c r="K1158" i="1"/>
  <c r="J1159" i="1"/>
  <c r="O1159" i="1"/>
  <c r="M1159" i="1"/>
  <c r="N1159" i="1" s="1"/>
  <c r="Q1159" i="1"/>
  <c r="S1160" i="1" l="1"/>
  <c r="P1160" i="1"/>
  <c r="J1160" i="1"/>
  <c r="Q1160" i="1"/>
  <c r="O1160" i="1"/>
  <c r="M1160" i="1"/>
  <c r="N1160" i="1" s="1"/>
  <c r="H1162" i="1"/>
  <c r="G1163" i="1"/>
  <c r="W1158" i="1"/>
  <c r="V1158" i="1"/>
  <c r="T1159" i="1"/>
  <c r="U1159" i="1" s="1"/>
  <c r="K1159" i="1"/>
  <c r="I1161" i="1"/>
  <c r="L1161" i="1"/>
  <c r="P1161" i="1" l="1"/>
  <c r="S1161" i="1"/>
  <c r="I1162" i="1"/>
  <c r="L1162" i="1"/>
  <c r="G1164" i="1"/>
  <c r="H1163" i="1"/>
  <c r="J1161" i="1"/>
  <c r="M1161" i="1"/>
  <c r="N1161" i="1" s="1"/>
  <c r="Q1161" i="1"/>
  <c r="O1161" i="1"/>
  <c r="W1159" i="1"/>
  <c r="V1159" i="1"/>
  <c r="T1160" i="1"/>
  <c r="U1160" i="1" s="1"/>
  <c r="K1160" i="1"/>
  <c r="P1162" i="1" l="1"/>
  <c r="S1162" i="1"/>
  <c r="T1161" i="1"/>
  <c r="U1161" i="1" s="1"/>
  <c r="K1161" i="1"/>
  <c r="V1160" i="1"/>
  <c r="W1160" i="1"/>
  <c r="I1163" i="1"/>
  <c r="L1163" i="1"/>
  <c r="H1164" i="1"/>
  <c r="G1165" i="1"/>
  <c r="J1162" i="1"/>
  <c r="Q1162" i="1"/>
  <c r="M1162" i="1"/>
  <c r="N1162" i="1" s="1"/>
  <c r="O1162" i="1"/>
  <c r="P1163" i="1" l="1"/>
  <c r="S1163" i="1"/>
  <c r="G1166" i="1"/>
  <c r="H1165" i="1"/>
  <c r="I1164" i="1"/>
  <c r="L1164" i="1"/>
  <c r="J1163" i="1"/>
  <c r="M1163" i="1"/>
  <c r="N1163" i="1" s="1"/>
  <c r="Q1163" i="1"/>
  <c r="O1163" i="1"/>
  <c r="T1162" i="1"/>
  <c r="U1162" i="1" s="1"/>
  <c r="K1162" i="1"/>
  <c r="V1161" i="1"/>
  <c r="W1161" i="1"/>
  <c r="P1164" i="1" l="1"/>
  <c r="S1164" i="1"/>
  <c r="T1163" i="1"/>
  <c r="U1163" i="1" s="1"/>
  <c r="K1163" i="1"/>
  <c r="W1162" i="1"/>
  <c r="V1162" i="1"/>
  <c r="I1165" i="1"/>
  <c r="L1165" i="1"/>
  <c r="J1164" i="1"/>
  <c r="Q1164" i="1"/>
  <c r="O1164" i="1"/>
  <c r="M1164" i="1"/>
  <c r="N1164" i="1" s="1"/>
  <c r="G1167" i="1"/>
  <c r="H1166" i="1"/>
  <c r="S1165" i="1" l="1"/>
  <c r="P1165" i="1"/>
  <c r="T1164" i="1"/>
  <c r="U1164" i="1" s="1"/>
  <c r="K1164" i="1"/>
  <c r="J1165" i="1"/>
  <c r="Q1165" i="1"/>
  <c r="O1165" i="1"/>
  <c r="M1165" i="1"/>
  <c r="N1165" i="1" s="1"/>
  <c r="H1167" i="1"/>
  <c r="G1168" i="1"/>
  <c r="I1166" i="1"/>
  <c r="L1166" i="1"/>
  <c r="W1163" i="1"/>
  <c r="V1163" i="1"/>
  <c r="S1166" i="1" l="1"/>
  <c r="P1166" i="1"/>
  <c r="I1167" i="1"/>
  <c r="L1167" i="1"/>
  <c r="T1165" i="1"/>
  <c r="U1165" i="1" s="1"/>
  <c r="K1165" i="1"/>
  <c r="J1166" i="1"/>
  <c r="M1166" i="1"/>
  <c r="N1166" i="1" s="1"/>
  <c r="Q1166" i="1"/>
  <c r="O1166" i="1"/>
  <c r="G1169" i="1"/>
  <c r="H1168" i="1"/>
  <c r="W1164" i="1"/>
  <c r="V1164" i="1"/>
  <c r="P1167" i="1" l="1"/>
  <c r="S1167" i="1"/>
  <c r="V1165" i="1"/>
  <c r="W1165" i="1"/>
  <c r="T1166" i="1"/>
  <c r="U1166" i="1" s="1"/>
  <c r="K1166" i="1"/>
  <c r="I1168" i="1"/>
  <c r="L1168" i="1"/>
  <c r="H1169" i="1"/>
  <c r="G1170" i="1"/>
  <c r="J1167" i="1"/>
  <c r="Q1167" i="1"/>
  <c r="M1167" i="1"/>
  <c r="N1167" i="1" s="1"/>
  <c r="O1167" i="1"/>
  <c r="S1168" i="1" l="1"/>
  <c r="P1168" i="1"/>
  <c r="H1170" i="1"/>
  <c r="G1171" i="1"/>
  <c r="W1166" i="1"/>
  <c r="V1166" i="1"/>
  <c r="I1169" i="1"/>
  <c r="L1169" i="1"/>
  <c r="J1168" i="1"/>
  <c r="Q1168" i="1"/>
  <c r="O1168" i="1"/>
  <c r="M1168" i="1"/>
  <c r="N1168" i="1" s="1"/>
  <c r="T1167" i="1"/>
  <c r="U1167" i="1" s="1"/>
  <c r="K1167" i="1"/>
  <c r="P1169" i="1" l="1"/>
  <c r="S1169" i="1"/>
  <c r="J1169" i="1"/>
  <c r="Q1169" i="1"/>
  <c r="O1169" i="1"/>
  <c r="M1169" i="1"/>
  <c r="N1169" i="1" s="1"/>
  <c r="G1172" i="1"/>
  <c r="H1171" i="1"/>
  <c r="T1168" i="1"/>
  <c r="U1168" i="1" s="1"/>
  <c r="K1168" i="1"/>
  <c r="W1167" i="1"/>
  <c r="V1167" i="1"/>
  <c r="I1170" i="1"/>
  <c r="L1170" i="1"/>
  <c r="P1170" i="1" l="1"/>
  <c r="S1170" i="1"/>
  <c r="W1168" i="1"/>
  <c r="V1168" i="1"/>
  <c r="H1172" i="1"/>
  <c r="G1173" i="1"/>
  <c r="J1170" i="1"/>
  <c r="M1170" i="1"/>
  <c r="N1170" i="1" s="1"/>
  <c r="O1170" i="1"/>
  <c r="Q1170" i="1"/>
  <c r="I1171" i="1"/>
  <c r="L1171" i="1"/>
  <c r="T1169" i="1"/>
  <c r="U1169" i="1" s="1"/>
  <c r="K1169" i="1"/>
  <c r="P1171" i="1" l="1"/>
  <c r="S1171" i="1"/>
  <c r="G1174" i="1"/>
  <c r="H1173" i="1"/>
  <c r="V1169" i="1"/>
  <c r="W1169" i="1"/>
  <c r="I1172" i="1"/>
  <c r="L1172" i="1"/>
  <c r="T1170" i="1"/>
  <c r="U1170" i="1" s="1"/>
  <c r="K1170" i="1"/>
  <c r="J1171" i="1"/>
  <c r="M1171" i="1"/>
  <c r="N1171" i="1" s="1"/>
  <c r="O1171" i="1"/>
  <c r="Q1171" i="1"/>
  <c r="P1172" i="1" l="1"/>
  <c r="S1172" i="1"/>
  <c r="W1170" i="1"/>
  <c r="V1170" i="1"/>
  <c r="J1172" i="1"/>
  <c r="O1172" i="1"/>
  <c r="M1172" i="1"/>
  <c r="N1172" i="1" s="1"/>
  <c r="Q1172" i="1"/>
  <c r="I1173" i="1"/>
  <c r="L1173" i="1"/>
  <c r="T1171" i="1"/>
  <c r="U1171" i="1" s="1"/>
  <c r="K1171" i="1"/>
  <c r="G1175" i="1"/>
  <c r="H1174" i="1"/>
  <c r="P1173" i="1" l="1"/>
  <c r="S1173" i="1"/>
  <c r="I1174" i="1"/>
  <c r="L1174" i="1"/>
  <c r="H1175" i="1"/>
  <c r="G1176" i="1"/>
  <c r="J1173" i="1"/>
  <c r="Q1173" i="1"/>
  <c r="M1173" i="1"/>
  <c r="N1173" i="1" s="1"/>
  <c r="O1173" i="1"/>
  <c r="W1171" i="1"/>
  <c r="V1171" i="1"/>
  <c r="T1172" i="1"/>
  <c r="U1172" i="1" s="1"/>
  <c r="K1172" i="1"/>
  <c r="P1174" i="1" l="1"/>
  <c r="S1174" i="1"/>
  <c r="W1172" i="1"/>
  <c r="V1172" i="1"/>
  <c r="T1173" i="1"/>
  <c r="U1173" i="1" s="1"/>
  <c r="K1173" i="1"/>
  <c r="G1177" i="1"/>
  <c r="H1176" i="1"/>
  <c r="I1175" i="1"/>
  <c r="L1175" i="1"/>
  <c r="J1174" i="1"/>
  <c r="Q1174" i="1"/>
  <c r="M1174" i="1"/>
  <c r="N1174" i="1" s="1"/>
  <c r="O1174" i="1"/>
  <c r="P1175" i="1" l="1"/>
  <c r="S1175" i="1"/>
  <c r="J1175" i="1"/>
  <c r="Q1175" i="1"/>
  <c r="O1175" i="1"/>
  <c r="M1175" i="1"/>
  <c r="N1175" i="1" s="1"/>
  <c r="I1176" i="1"/>
  <c r="L1176" i="1"/>
  <c r="H1177" i="1"/>
  <c r="G1178" i="1"/>
  <c r="V1173" i="1"/>
  <c r="W1173" i="1"/>
  <c r="T1174" i="1"/>
  <c r="U1174" i="1" s="1"/>
  <c r="K1174" i="1"/>
  <c r="S1176" i="1" l="1"/>
  <c r="P1176" i="1"/>
  <c r="I1177" i="1"/>
  <c r="L1177" i="1"/>
  <c r="W1174" i="1"/>
  <c r="V1174" i="1"/>
  <c r="J1176" i="1"/>
  <c r="M1176" i="1"/>
  <c r="N1176" i="1" s="1"/>
  <c r="Q1176" i="1"/>
  <c r="O1176" i="1"/>
  <c r="H1178" i="1"/>
  <c r="G1179" i="1"/>
  <c r="T1175" i="1"/>
  <c r="U1175" i="1" s="1"/>
  <c r="K1175" i="1"/>
  <c r="P1177" i="1" l="1"/>
  <c r="S1177" i="1"/>
  <c r="T1176" i="1"/>
  <c r="U1176" i="1" s="1"/>
  <c r="K1176" i="1"/>
  <c r="W1175" i="1"/>
  <c r="V1175" i="1"/>
  <c r="H1179" i="1"/>
  <c r="G1180" i="1"/>
  <c r="I1178" i="1"/>
  <c r="L1178" i="1"/>
  <c r="J1177" i="1"/>
  <c r="O1177" i="1"/>
  <c r="M1177" i="1"/>
  <c r="N1177" i="1" s="1"/>
  <c r="Q1177" i="1"/>
  <c r="P1178" i="1" l="1"/>
  <c r="S1178" i="1"/>
  <c r="H1180" i="1"/>
  <c r="G1181" i="1"/>
  <c r="J1178" i="1"/>
  <c r="Q1178" i="1"/>
  <c r="M1178" i="1"/>
  <c r="N1178" i="1" s="1"/>
  <c r="O1178" i="1"/>
  <c r="I1179" i="1"/>
  <c r="L1179" i="1"/>
  <c r="T1177" i="1"/>
  <c r="U1177" i="1" s="1"/>
  <c r="K1177" i="1"/>
  <c r="W1176" i="1"/>
  <c r="V1176" i="1"/>
  <c r="P1179" i="1" l="1"/>
  <c r="S1179" i="1"/>
  <c r="T1178" i="1"/>
  <c r="U1178" i="1" s="1"/>
  <c r="K1178" i="1"/>
  <c r="J1179" i="1"/>
  <c r="O1179" i="1"/>
  <c r="Q1179" i="1"/>
  <c r="M1179" i="1"/>
  <c r="N1179" i="1" s="1"/>
  <c r="W1177" i="1"/>
  <c r="V1177" i="1"/>
  <c r="G1182" i="1"/>
  <c r="H1181" i="1"/>
  <c r="I1180" i="1"/>
  <c r="L1180" i="1"/>
  <c r="P1180" i="1" l="1"/>
  <c r="S1180" i="1"/>
  <c r="T1179" i="1"/>
  <c r="U1179" i="1" s="1"/>
  <c r="K1179" i="1"/>
  <c r="J1180" i="1"/>
  <c r="Q1180" i="1"/>
  <c r="O1180" i="1"/>
  <c r="M1180" i="1"/>
  <c r="N1180" i="1" s="1"/>
  <c r="I1181" i="1"/>
  <c r="L1181" i="1"/>
  <c r="H1182" i="1"/>
  <c r="G1183" i="1"/>
  <c r="W1178" i="1"/>
  <c r="V1178" i="1"/>
  <c r="P1181" i="1" l="1"/>
  <c r="S1181" i="1"/>
  <c r="J1181" i="1"/>
  <c r="Q1181" i="1"/>
  <c r="O1181" i="1"/>
  <c r="M1181" i="1"/>
  <c r="N1181" i="1" s="1"/>
  <c r="G1184" i="1"/>
  <c r="H1183" i="1"/>
  <c r="T1180" i="1"/>
  <c r="U1180" i="1" s="1"/>
  <c r="K1180" i="1"/>
  <c r="I1182" i="1"/>
  <c r="L1182" i="1"/>
  <c r="W1179" i="1"/>
  <c r="V1179" i="1"/>
  <c r="P1182" i="1" l="1"/>
  <c r="S1182" i="1"/>
  <c r="W1180" i="1"/>
  <c r="V1180" i="1"/>
  <c r="I1183" i="1"/>
  <c r="L1183" i="1"/>
  <c r="G1185" i="1"/>
  <c r="H1184" i="1"/>
  <c r="J1182" i="1"/>
  <c r="Q1182" i="1"/>
  <c r="O1182" i="1"/>
  <c r="M1182" i="1"/>
  <c r="N1182" i="1" s="1"/>
  <c r="T1181" i="1"/>
  <c r="U1181" i="1" s="1"/>
  <c r="K1181" i="1"/>
  <c r="P1183" i="1" l="1"/>
  <c r="S1183" i="1"/>
  <c r="V1181" i="1"/>
  <c r="W1181" i="1"/>
  <c r="T1182" i="1"/>
  <c r="U1182" i="1" s="1"/>
  <c r="K1182" i="1"/>
  <c r="I1184" i="1"/>
  <c r="L1184" i="1"/>
  <c r="H1185" i="1"/>
  <c r="G1186" i="1"/>
  <c r="J1183" i="1"/>
  <c r="O1183" i="1"/>
  <c r="Q1183" i="1"/>
  <c r="M1183" i="1"/>
  <c r="N1183" i="1" s="1"/>
  <c r="S1184" i="1" l="1"/>
  <c r="P1184" i="1"/>
  <c r="W1182" i="1"/>
  <c r="V1182" i="1"/>
  <c r="G1187" i="1"/>
  <c r="H1186" i="1"/>
  <c r="I1185" i="1"/>
  <c r="L1185" i="1"/>
  <c r="J1184" i="1"/>
  <c r="Q1184" i="1"/>
  <c r="O1184" i="1"/>
  <c r="M1184" i="1"/>
  <c r="N1184" i="1" s="1"/>
  <c r="T1183" i="1"/>
  <c r="U1183" i="1" s="1"/>
  <c r="K1183" i="1"/>
  <c r="P1185" i="1" l="1"/>
  <c r="S1185" i="1"/>
  <c r="W1183" i="1"/>
  <c r="V1183" i="1"/>
  <c r="T1184" i="1"/>
  <c r="U1184" i="1" s="1"/>
  <c r="K1184" i="1"/>
  <c r="J1185" i="1"/>
  <c r="O1185" i="1"/>
  <c r="Q1185" i="1"/>
  <c r="M1185" i="1"/>
  <c r="N1185" i="1" s="1"/>
  <c r="I1186" i="1"/>
  <c r="L1186" i="1"/>
  <c r="H1187" i="1"/>
  <c r="G1188" i="1"/>
  <c r="P1186" i="1" l="1"/>
  <c r="S1186" i="1"/>
  <c r="W1184" i="1"/>
  <c r="V1184" i="1"/>
  <c r="T1185" i="1"/>
  <c r="U1185" i="1" s="1"/>
  <c r="K1185" i="1"/>
  <c r="I1187" i="1"/>
  <c r="L1187" i="1"/>
  <c r="J1186" i="1"/>
  <c r="M1186" i="1"/>
  <c r="N1186" i="1" s="1"/>
  <c r="O1186" i="1"/>
  <c r="Q1186" i="1"/>
  <c r="H1188" i="1"/>
  <c r="G1189" i="1"/>
  <c r="S1187" i="1" l="1"/>
  <c r="P1187" i="1"/>
  <c r="I1188" i="1"/>
  <c r="L1188" i="1"/>
  <c r="T1186" i="1"/>
  <c r="U1186" i="1" s="1"/>
  <c r="K1186" i="1"/>
  <c r="G1190" i="1"/>
  <c r="H1189" i="1"/>
  <c r="J1187" i="1"/>
  <c r="O1187" i="1"/>
  <c r="Q1187" i="1"/>
  <c r="M1187" i="1"/>
  <c r="N1187" i="1" s="1"/>
  <c r="W1185" i="1"/>
  <c r="V1185" i="1"/>
  <c r="S1188" i="1" l="1"/>
  <c r="P1188" i="1"/>
  <c r="W1186" i="1"/>
  <c r="V1186" i="1"/>
  <c r="T1187" i="1"/>
  <c r="U1187" i="1" s="1"/>
  <c r="K1187" i="1"/>
  <c r="I1189" i="1"/>
  <c r="L1189" i="1"/>
  <c r="H1190" i="1"/>
  <c r="G1191" i="1"/>
  <c r="J1188" i="1"/>
  <c r="Q1188" i="1"/>
  <c r="M1188" i="1"/>
  <c r="N1188" i="1" s="1"/>
  <c r="O1188" i="1"/>
  <c r="P1189" i="1" l="1"/>
  <c r="S1189" i="1"/>
  <c r="I1190" i="1"/>
  <c r="L1190" i="1"/>
  <c r="G1192" i="1"/>
  <c r="H1191" i="1"/>
  <c r="J1189" i="1"/>
  <c r="M1189" i="1"/>
  <c r="N1189" i="1" s="1"/>
  <c r="Q1189" i="1"/>
  <c r="O1189" i="1"/>
  <c r="W1187" i="1"/>
  <c r="V1187" i="1"/>
  <c r="T1188" i="1"/>
  <c r="U1188" i="1" s="1"/>
  <c r="K1188" i="1"/>
  <c r="P1190" i="1" l="1"/>
  <c r="S1190" i="1"/>
  <c r="V1188" i="1"/>
  <c r="W1188" i="1"/>
  <c r="T1189" i="1"/>
  <c r="U1189" i="1" s="1"/>
  <c r="K1189" i="1"/>
  <c r="I1191" i="1"/>
  <c r="L1191" i="1"/>
  <c r="G1193" i="1"/>
  <c r="H1192" i="1"/>
  <c r="J1190" i="1"/>
  <c r="O1190" i="1"/>
  <c r="Q1190" i="1"/>
  <c r="M1190" i="1"/>
  <c r="N1190" i="1" s="1"/>
  <c r="P1191" i="1" l="1"/>
  <c r="S1191" i="1"/>
  <c r="H1193" i="1"/>
  <c r="G1194" i="1"/>
  <c r="W1189" i="1"/>
  <c r="V1189" i="1"/>
  <c r="I1192" i="1"/>
  <c r="L1192" i="1"/>
  <c r="J1191" i="1"/>
  <c r="Q1191" i="1"/>
  <c r="M1191" i="1"/>
  <c r="N1191" i="1" s="1"/>
  <c r="O1191" i="1"/>
  <c r="T1190" i="1"/>
  <c r="U1190" i="1" s="1"/>
  <c r="K1190" i="1"/>
  <c r="S1192" i="1" l="1"/>
  <c r="P1192" i="1"/>
  <c r="J1192" i="1"/>
  <c r="M1192" i="1"/>
  <c r="N1192" i="1" s="1"/>
  <c r="Q1192" i="1"/>
  <c r="O1192" i="1"/>
  <c r="W1190" i="1"/>
  <c r="V1190" i="1"/>
  <c r="T1191" i="1"/>
  <c r="U1191" i="1" s="1"/>
  <c r="K1191" i="1"/>
  <c r="G1195" i="1"/>
  <c r="H1194" i="1"/>
  <c r="I1193" i="1"/>
  <c r="L1193" i="1"/>
  <c r="P1193" i="1" l="1"/>
  <c r="S1193" i="1"/>
  <c r="I1194" i="1"/>
  <c r="L1194" i="1"/>
  <c r="H1195" i="1"/>
  <c r="G1196" i="1"/>
  <c r="W1191" i="1"/>
  <c r="V1191" i="1"/>
  <c r="J1193" i="1"/>
  <c r="M1193" i="1"/>
  <c r="N1193" i="1" s="1"/>
  <c r="Q1193" i="1"/>
  <c r="O1193" i="1"/>
  <c r="T1192" i="1"/>
  <c r="U1192" i="1" s="1"/>
  <c r="K1192" i="1"/>
  <c r="P1194" i="1" l="1"/>
  <c r="S1194" i="1"/>
  <c r="T1193" i="1"/>
  <c r="U1193" i="1" s="1"/>
  <c r="K1193" i="1"/>
  <c r="W1192" i="1"/>
  <c r="V1192" i="1"/>
  <c r="I1195" i="1"/>
  <c r="L1195" i="1"/>
  <c r="H1196" i="1"/>
  <c r="G1197" i="1"/>
  <c r="J1194" i="1"/>
  <c r="Q1194" i="1"/>
  <c r="M1194" i="1"/>
  <c r="N1194" i="1" s="1"/>
  <c r="O1194" i="1"/>
  <c r="P1195" i="1" l="1"/>
  <c r="S1195" i="1"/>
  <c r="G1198" i="1"/>
  <c r="H1197" i="1"/>
  <c r="I1196" i="1"/>
  <c r="L1196" i="1"/>
  <c r="J1195" i="1"/>
  <c r="M1195" i="1"/>
  <c r="N1195" i="1" s="1"/>
  <c r="Q1195" i="1"/>
  <c r="O1195" i="1"/>
  <c r="T1194" i="1"/>
  <c r="U1194" i="1" s="1"/>
  <c r="K1194" i="1"/>
  <c r="W1193" i="1"/>
  <c r="V1193" i="1"/>
  <c r="P1196" i="1" l="1"/>
  <c r="S1196" i="1"/>
  <c r="J1196" i="1"/>
  <c r="M1196" i="1"/>
  <c r="N1196" i="1" s="1"/>
  <c r="Q1196" i="1"/>
  <c r="O1196" i="1"/>
  <c r="I1197" i="1"/>
  <c r="L1197" i="1"/>
  <c r="T1195" i="1"/>
  <c r="U1195" i="1" s="1"/>
  <c r="K1195" i="1"/>
  <c r="W1194" i="1"/>
  <c r="V1194" i="1"/>
  <c r="H1198" i="1"/>
  <c r="G1199" i="1"/>
  <c r="P1197" i="1" l="1"/>
  <c r="S1197" i="1"/>
  <c r="W1195" i="1"/>
  <c r="V1195" i="1"/>
  <c r="J1197" i="1"/>
  <c r="M1197" i="1"/>
  <c r="N1197" i="1" s="1"/>
  <c r="Q1197" i="1"/>
  <c r="O1197" i="1"/>
  <c r="G1200" i="1"/>
  <c r="H1199" i="1"/>
  <c r="I1198" i="1"/>
  <c r="L1198" i="1"/>
  <c r="T1196" i="1"/>
  <c r="U1196" i="1" s="1"/>
  <c r="K1196" i="1"/>
  <c r="P1198" i="1" l="1"/>
  <c r="S1198" i="1"/>
  <c r="G1201" i="1"/>
  <c r="H1200" i="1"/>
  <c r="W1196" i="1"/>
  <c r="V1196" i="1"/>
  <c r="T1197" i="1"/>
  <c r="U1197" i="1" s="1"/>
  <c r="K1197" i="1"/>
  <c r="J1198" i="1"/>
  <c r="M1198" i="1"/>
  <c r="N1198" i="1" s="1"/>
  <c r="Q1198" i="1"/>
  <c r="O1198" i="1"/>
  <c r="I1199" i="1"/>
  <c r="L1199" i="1"/>
  <c r="P1199" i="1" l="1"/>
  <c r="S1199" i="1"/>
  <c r="T1198" i="1"/>
  <c r="U1198" i="1" s="1"/>
  <c r="K1198" i="1"/>
  <c r="J1199" i="1"/>
  <c r="O1199" i="1"/>
  <c r="Q1199" i="1"/>
  <c r="M1199" i="1"/>
  <c r="N1199" i="1" s="1"/>
  <c r="I1200" i="1"/>
  <c r="L1200" i="1"/>
  <c r="V1197" i="1"/>
  <c r="W1197" i="1"/>
  <c r="H1201" i="1"/>
  <c r="G1202" i="1"/>
  <c r="P1200" i="1" l="1"/>
  <c r="S1200" i="1"/>
  <c r="J1200" i="1"/>
  <c r="Q1200" i="1"/>
  <c r="O1200" i="1"/>
  <c r="M1200" i="1"/>
  <c r="N1200" i="1" s="1"/>
  <c r="G1203" i="1"/>
  <c r="H1202" i="1"/>
  <c r="T1199" i="1"/>
  <c r="U1199" i="1" s="1"/>
  <c r="K1199" i="1"/>
  <c r="I1201" i="1"/>
  <c r="L1201" i="1"/>
  <c r="W1198" i="1"/>
  <c r="V1198" i="1"/>
  <c r="P1201" i="1" l="1"/>
  <c r="S1201" i="1"/>
  <c r="I1202" i="1"/>
  <c r="L1202" i="1"/>
  <c r="W1199" i="1"/>
  <c r="V1199" i="1"/>
  <c r="H1203" i="1"/>
  <c r="G1204" i="1"/>
  <c r="J1201" i="1"/>
  <c r="O1201" i="1"/>
  <c r="Q1201" i="1"/>
  <c r="M1201" i="1"/>
  <c r="N1201" i="1" s="1"/>
  <c r="T1200" i="1"/>
  <c r="U1200" i="1" s="1"/>
  <c r="K1200" i="1"/>
  <c r="P1202" i="1" l="1"/>
  <c r="S1202" i="1"/>
  <c r="H1204" i="1"/>
  <c r="G1205" i="1"/>
  <c r="T1201" i="1"/>
  <c r="U1201" i="1" s="1"/>
  <c r="K1201" i="1"/>
  <c r="I1203" i="1"/>
  <c r="L1203" i="1"/>
  <c r="W1200" i="1"/>
  <c r="V1200" i="1"/>
  <c r="J1202" i="1"/>
  <c r="Q1202" i="1"/>
  <c r="M1202" i="1"/>
  <c r="N1202" i="1" s="1"/>
  <c r="O1202" i="1"/>
  <c r="P1203" i="1" l="1"/>
  <c r="S1203" i="1"/>
  <c r="V1201" i="1"/>
  <c r="W1201" i="1"/>
  <c r="J1203" i="1"/>
  <c r="O1203" i="1"/>
  <c r="Q1203" i="1"/>
  <c r="M1203" i="1"/>
  <c r="N1203" i="1" s="1"/>
  <c r="G1206" i="1"/>
  <c r="H1205" i="1"/>
  <c r="T1202" i="1"/>
  <c r="U1202" i="1" s="1"/>
  <c r="K1202" i="1"/>
  <c r="I1204" i="1"/>
  <c r="L1204" i="1"/>
  <c r="P1204" i="1" l="1"/>
  <c r="S1204" i="1"/>
  <c r="J1204" i="1"/>
  <c r="Q1204" i="1"/>
  <c r="O1204" i="1"/>
  <c r="M1204" i="1"/>
  <c r="N1204" i="1" s="1"/>
  <c r="H1206" i="1"/>
  <c r="G1207" i="1"/>
  <c r="W1202" i="1"/>
  <c r="V1202" i="1"/>
  <c r="T1203" i="1"/>
  <c r="U1203" i="1" s="1"/>
  <c r="K1203" i="1"/>
  <c r="I1205" i="1"/>
  <c r="L1205" i="1"/>
  <c r="P1205" i="1" l="1"/>
  <c r="S1205" i="1"/>
  <c r="G1208" i="1"/>
  <c r="H1207" i="1"/>
  <c r="I1206" i="1"/>
  <c r="L1206" i="1"/>
  <c r="J1205" i="1"/>
  <c r="Q1205" i="1"/>
  <c r="O1205" i="1"/>
  <c r="M1205" i="1"/>
  <c r="N1205" i="1" s="1"/>
  <c r="V1203" i="1"/>
  <c r="W1203" i="1"/>
  <c r="T1204" i="1"/>
  <c r="U1204" i="1" s="1"/>
  <c r="K1204" i="1"/>
  <c r="P1206" i="1" l="1"/>
  <c r="S1206" i="1"/>
  <c r="T1205" i="1"/>
  <c r="U1205" i="1" s="1"/>
  <c r="K1205" i="1"/>
  <c r="W1204" i="1"/>
  <c r="V1204" i="1"/>
  <c r="J1206" i="1"/>
  <c r="O1206" i="1"/>
  <c r="Q1206" i="1"/>
  <c r="M1206" i="1"/>
  <c r="N1206" i="1" s="1"/>
  <c r="I1207" i="1"/>
  <c r="L1207" i="1"/>
  <c r="G1209" i="1"/>
  <c r="H1208" i="1"/>
  <c r="S1207" i="1" l="1"/>
  <c r="P1207" i="1"/>
  <c r="I1208" i="1"/>
  <c r="L1208" i="1"/>
  <c r="T1206" i="1"/>
  <c r="U1206" i="1" s="1"/>
  <c r="K1206" i="1"/>
  <c r="H1209" i="1"/>
  <c r="G1210" i="1"/>
  <c r="J1207" i="1"/>
  <c r="M1207" i="1"/>
  <c r="N1207" i="1" s="1"/>
  <c r="O1207" i="1"/>
  <c r="Q1207" i="1"/>
  <c r="W1205" i="1"/>
  <c r="V1205" i="1"/>
  <c r="P1208" i="1" l="1"/>
  <c r="S1208" i="1"/>
  <c r="W1206" i="1"/>
  <c r="V1206" i="1"/>
  <c r="T1207" i="1"/>
  <c r="U1207" i="1" s="1"/>
  <c r="K1207" i="1"/>
  <c r="G1211" i="1"/>
  <c r="H1210" i="1"/>
  <c r="I1209" i="1"/>
  <c r="L1209" i="1"/>
  <c r="J1208" i="1"/>
  <c r="Q1208" i="1"/>
  <c r="M1208" i="1"/>
  <c r="N1208" i="1" s="1"/>
  <c r="O1208" i="1"/>
  <c r="P1209" i="1" l="1"/>
  <c r="S1209" i="1"/>
  <c r="J1209" i="1"/>
  <c r="M1209" i="1"/>
  <c r="N1209" i="1" s="1"/>
  <c r="Q1209" i="1"/>
  <c r="O1209" i="1"/>
  <c r="H1211" i="1"/>
  <c r="G1212" i="1"/>
  <c r="I1210" i="1"/>
  <c r="L1210" i="1"/>
  <c r="W1207" i="1"/>
  <c r="V1207" i="1"/>
  <c r="T1208" i="1"/>
  <c r="U1208" i="1" s="1"/>
  <c r="K1208" i="1"/>
  <c r="P1210" i="1" l="1"/>
  <c r="S1210" i="1"/>
  <c r="J1210" i="1"/>
  <c r="M1210" i="1"/>
  <c r="N1210" i="1" s="1"/>
  <c r="O1210" i="1"/>
  <c r="Q1210" i="1"/>
  <c r="H1212" i="1"/>
  <c r="G1213" i="1"/>
  <c r="W1208" i="1"/>
  <c r="V1208" i="1"/>
  <c r="I1211" i="1"/>
  <c r="L1211" i="1"/>
  <c r="T1209" i="1"/>
  <c r="U1209" i="1" s="1"/>
  <c r="K1209" i="1"/>
  <c r="P1211" i="1" l="1"/>
  <c r="S1211" i="1"/>
  <c r="G1214" i="1"/>
  <c r="H1213" i="1"/>
  <c r="V1209" i="1"/>
  <c r="W1209" i="1"/>
  <c r="I1212" i="1"/>
  <c r="L1212" i="1"/>
  <c r="J1211" i="1"/>
  <c r="Q1211" i="1"/>
  <c r="M1211" i="1"/>
  <c r="N1211" i="1" s="1"/>
  <c r="O1211" i="1"/>
  <c r="T1210" i="1"/>
  <c r="U1210" i="1" s="1"/>
  <c r="K1210" i="1"/>
  <c r="P1212" i="1" l="1"/>
  <c r="S1212" i="1"/>
  <c r="J1212" i="1"/>
  <c r="M1212" i="1"/>
  <c r="N1212" i="1" s="1"/>
  <c r="Q1212" i="1"/>
  <c r="O1212" i="1"/>
  <c r="T1211" i="1"/>
  <c r="U1211" i="1" s="1"/>
  <c r="K1211" i="1"/>
  <c r="W1210" i="1"/>
  <c r="V1210" i="1"/>
  <c r="I1213" i="1"/>
  <c r="L1213" i="1"/>
  <c r="H1214" i="1"/>
  <c r="G1215" i="1"/>
  <c r="P1213" i="1" l="1"/>
  <c r="S1213" i="1"/>
  <c r="W1211" i="1"/>
  <c r="V1211" i="1"/>
  <c r="G1216" i="1"/>
  <c r="H1215" i="1"/>
  <c r="I1214" i="1"/>
  <c r="L1214" i="1"/>
  <c r="J1213" i="1"/>
  <c r="Q1213" i="1"/>
  <c r="M1213" i="1"/>
  <c r="N1213" i="1" s="1"/>
  <c r="O1213" i="1"/>
  <c r="T1212" i="1"/>
  <c r="U1212" i="1" s="1"/>
  <c r="K1212" i="1"/>
  <c r="P1214" i="1" l="1"/>
  <c r="S1214" i="1"/>
  <c r="T1213" i="1"/>
  <c r="U1213" i="1" s="1"/>
  <c r="K1213" i="1"/>
  <c r="W1212" i="1"/>
  <c r="V1212" i="1"/>
  <c r="G1217" i="1"/>
  <c r="H1216" i="1"/>
  <c r="J1214" i="1"/>
  <c r="M1214" i="1"/>
  <c r="N1214" i="1" s="1"/>
  <c r="Q1214" i="1"/>
  <c r="O1214" i="1"/>
  <c r="I1215" i="1"/>
  <c r="L1215" i="1"/>
  <c r="S1215" i="1" l="1"/>
  <c r="P1215" i="1"/>
  <c r="T1214" i="1"/>
  <c r="U1214" i="1" s="1"/>
  <c r="K1214" i="1"/>
  <c r="I1216" i="1"/>
  <c r="L1216" i="1"/>
  <c r="H1217" i="1"/>
  <c r="G1218" i="1"/>
  <c r="J1215" i="1"/>
  <c r="Q1215" i="1"/>
  <c r="M1215" i="1"/>
  <c r="N1215" i="1" s="1"/>
  <c r="O1215" i="1"/>
  <c r="W1213" i="1"/>
  <c r="V1213" i="1"/>
  <c r="P1216" i="1" l="1"/>
  <c r="S1216" i="1"/>
  <c r="T1215" i="1"/>
  <c r="U1215" i="1" s="1"/>
  <c r="K1215" i="1"/>
  <c r="I1217" i="1"/>
  <c r="L1217" i="1"/>
  <c r="J1216" i="1"/>
  <c r="Q1216" i="1"/>
  <c r="O1216" i="1"/>
  <c r="M1216" i="1"/>
  <c r="N1216" i="1" s="1"/>
  <c r="G1219" i="1"/>
  <c r="H1218" i="1"/>
  <c r="W1214" i="1"/>
  <c r="V1214" i="1"/>
  <c r="P1217" i="1" l="1"/>
  <c r="S1217" i="1"/>
  <c r="T1216" i="1"/>
  <c r="U1216" i="1" s="1"/>
  <c r="K1216" i="1"/>
  <c r="J1217" i="1"/>
  <c r="M1217" i="1"/>
  <c r="N1217" i="1" s="1"/>
  <c r="Q1217" i="1"/>
  <c r="O1217" i="1"/>
  <c r="I1218" i="1"/>
  <c r="L1218" i="1"/>
  <c r="H1219" i="1"/>
  <c r="G1220" i="1"/>
  <c r="V1215" i="1"/>
  <c r="W1215" i="1"/>
  <c r="P1218" i="1" l="1"/>
  <c r="S1218" i="1"/>
  <c r="J1218" i="1"/>
  <c r="Q1218" i="1"/>
  <c r="M1218" i="1"/>
  <c r="N1218" i="1" s="1"/>
  <c r="O1218" i="1"/>
  <c r="T1217" i="1"/>
  <c r="U1217" i="1" s="1"/>
  <c r="K1217" i="1"/>
  <c r="H1220" i="1"/>
  <c r="G1221" i="1"/>
  <c r="I1219" i="1"/>
  <c r="L1219" i="1"/>
  <c r="W1216" i="1"/>
  <c r="V1216" i="1"/>
  <c r="P1219" i="1" l="1"/>
  <c r="S1219" i="1"/>
  <c r="V1217" i="1"/>
  <c r="W1217" i="1"/>
  <c r="I1220" i="1"/>
  <c r="L1220" i="1"/>
  <c r="J1219" i="1"/>
  <c r="Q1219" i="1"/>
  <c r="O1219" i="1"/>
  <c r="M1219" i="1"/>
  <c r="N1219" i="1" s="1"/>
  <c r="G1222" i="1"/>
  <c r="H1221" i="1"/>
  <c r="T1218" i="1"/>
  <c r="U1218" i="1" s="1"/>
  <c r="K1218" i="1"/>
  <c r="P1220" i="1" l="1"/>
  <c r="S1220" i="1"/>
  <c r="V1218" i="1"/>
  <c r="W1218" i="1"/>
  <c r="T1219" i="1"/>
  <c r="U1219" i="1" s="1"/>
  <c r="K1219" i="1"/>
  <c r="I1221" i="1"/>
  <c r="L1221" i="1"/>
  <c r="J1220" i="1"/>
  <c r="Q1220" i="1"/>
  <c r="M1220" i="1"/>
  <c r="N1220" i="1" s="1"/>
  <c r="O1220" i="1"/>
  <c r="H1222" i="1"/>
  <c r="G1223" i="1"/>
  <c r="P1221" i="1" l="1"/>
  <c r="S1221" i="1"/>
  <c r="G1224" i="1"/>
  <c r="H1223" i="1"/>
  <c r="J1221" i="1"/>
  <c r="Q1221" i="1"/>
  <c r="O1221" i="1"/>
  <c r="M1221" i="1"/>
  <c r="N1221" i="1" s="1"/>
  <c r="I1222" i="1"/>
  <c r="L1222" i="1"/>
  <c r="T1220" i="1"/>
  <c r="U1220" i="1" s="1"/>
  <c r="K1220" i="1"/>
  <c r="V1219" i="1"/>
  <c r="W1219" i="1"/>
  <c r="P1222" i="1" l="1"/>
  <c r="S1222" i="1"/>
  <c r="T1221" i="1"/>
  <c r="U1221" i="1" s="1"/>
  <c r="K1221" i="1"/>
  <c r="I1223" i="1"/>
  <c r="L1223" i="1"/>
  <c r="J1222" i="1"/>
  <c r="O1222" i="1"/>
  <c r="Q1222" i="1"/>
  <c r="M1222" i="1"/>
  <c r="N1222" i="1" s="1"/>
  <c r="W1220" i="1"/>
  <c r="V1220" i="1"/>
  <c r="G1225" i="1"/>
  <c r="H1224" i="1"/>
  <c r="S1223" i="1" l="1"/>
  <c r="P1223" i="1"/>
  <c r="I1224" i="1"/>
  <c r="L1224" i="1"/>
  <c r="T1222" i="1"/>
  <c r="U1222" i="1" s="1"/>
  <c r="K1222" i="1"/>
  <c r="H1225" i="1"/>
  <c r="G1226" i="1"/>
  <c r="J1223" i="1"/>
  <c r="Q1223" i="1"/>
  <c r="O1223" i="1"/>
  <c r="M1223" i="1"/>
  <c r="N1223" i="1" s="1"/>
  <c r="V1221" i="1"/>
  <c r="W1221" i="1"/>
  <c r="P1224" i="1" l="1"/>
  <c r="S1224" i="1"/>
  <c r="I1225" i="1"/>
  <c r="L1225" i="1"/>
  <c r="T1223" i="1"/>
  <c r="U1223" i="1" s="1"/>
  <c r="K1223" i="1"/>
  <c r="W1222" i="1"/>
  <c r="V1222" i="1"/>
  <c r="G1227" i="1"/>
  <c r="H1226" i="1"/>
  <c r="J1224" i="1"/>
  <c r="M1224" i="1"/>
  <c r="N1224" i="1" s="1"/>
  <c r="O1224" i="1"/>
  <c r="Q1224" i="1"/>
  <c r="P1225" i="1" l="1"/>
  <c r="S1225" i="1"/>
  <c r="H1227" i="1"/>
  <c r="G1228" i="1"/>
  <c r="I1226" i="1"/>
  <c r="L1226" i="1"/>
  <c r="W1223" i="1"/>
  <c r="V1223" i="1"/>
  <c r="T1224" i="1"/>
  <c r="U1224" i="1" s="1"/>
  <c r="K1224" i="1"/>
  <c r="J1225" i="1"/>
  <c r="O1225" i="1"/>
  <c r="M1225" i="1"/>
  <c r="N1225" i="1" s="1"/>
  <c r="Q1225" i="1"/>
  <c r="P1226" i="1" l="1"/>
  <c r="S1226" i="1"/>
  <c r="W1224" i="1"/>
  <c r="V1224" i="1"/>
  <c r="J1226" i="1"/>
  <c r="Q1226" i="1"/>
  <c r="O1226" i="1"/>
  <c r="M1226" i="1"/>
  <c r="N1226" i="1" s="1"/>
  <c r="H1228" i="1"/>
  <c r="G1229" i="1"/>
  <c r="T1225" i="1"/>
  <c r="U1225" i="1" s="1"/>
  <c r="K1225" i="1"/>
  <c r="I1227" i="1"/>
  <c r="L1227" i="1"/>
  <c r="P1227" i="1" l="1"/>
  <c r="S1227" i="1"/>
  <c r="I1228" i="1"/>
  <c r="L1228" i="1"/>
  <c r="T1226" i="1"/>
  <c r="U1226" i="1" s="1"/>
  <c r="K1226" i="1"/>
  <c r="J1227" i="1"/>
  <c r="Q1227" i="1"/>
  <c r="M1227" i="1"/>
  <c r="N1227" i="1" s="1"/>
  <c r="O1227" i="1"/>
  <c r="V1225" i="1"/>
  <c r="W1225" i="1"/>
  <c r="G1230" i="1"/>
  <c r="H1229" i="1"/>
  <c r="P1228" i="1" l="1"/>
  <c r="S1228" i="1"/>
  <c r="W1226" i="1"/>
  <c r="V1226" i="1"/>
  <c r="T1227" i="1"/>
  <c r="U1227" i="1" s="1"/>
  <c r="K1227" i="1"/>
  <c r="I1229" i="1"/>
  <c r="L1229" i="1"/>
  <c r="H1230" i="1"/>
  <c r="G1231" i="1"/>
  <c r="J1228" i="1"/>
  <c r="M1228" i="1"/>
  <c r="N1228" i="1" s="1"/>
  <c r="Q1228" i="1"/>
  <c r="O1228" i="1"/>
  <c r="P1229" i="1" l="1"/>
  <c r="S1229" i="1"/>
  <c r="I1230" i="1"/>
  <c r="L1230" i="1"/>
  <c r="J1229" i="1"/>
  <c r="Q1229" i="1"/>
  <c r="O1229" i="1"/>
  <c r="M1229" i="1"/>
  <c r="N1229" i="1" s="1"/>
  <c r="V1227" i="1"/>
  <c r="W1227" i="1"/>
  <c r="G1232" i="1"/>
  <c r="H1231" i="1"/>
  <c r="T1228" i="1"/>
  <c r="U1228" i="1" s="1"/>
  <c r="K1228" i="1"/>
  <c r="P1230" i="1" l="1"/>
  <c r="S1230" i="1"/>
  <c r="V1228" i="1"/>
  <c r="W1228" i="1"/>
  <c r="I1231" i="1"/>
  <c r="L1231" i="1"/>
  <c r="T1229" i="1"/>
  <c r="U1229" i="1" s="1"/>
  <c r="K1229" i="1"/>
  <c r="G1233" i="1"/>
  <c r="H1232" i="1"/>
  <c r="J1230" i="1"/>
  <c r="M1230" i="1"/>
  <c r="N1230" i="1" s="1"/>
  <c r="Q1230" i="1"/>
  <c r="O1230" i="1"/>
  <c r="P1231" i="1" l="1"/>
  <c r="S1231" i="1"/>
  <c r="W1229" i="1"/>
  <c r="V1229" i="1"/>
  <c r="I1232" i="1"/>
  <c r="L1232" i="1"/>
  <c r="H1233" i="1"/>
  <c r="G1234" i="1"/>
  <c r="J1231" i="1"/>
  <c r="O1231" i="1"/>
  <c r="Q1231" i="1"/>
  <c r="M1231" i="1"/>
  <c r="N1231" i="1" s="1"/>
  <c r="T1230" i="1"/>
  <c r="U1230" i="1" s="1"/>
  <c r="K1230" i="1"/>
  <c r="P1232" i="1" l="1"/>
  <c r="S1232" i="1"/>
  <c r="I1233" i="1"/>
  <c r="L1233" i="1"/>
  <c r="T1231" i="1"/>
  <c r="U1231" i="1" s="1"/>
  <c r="K1231" i="1"/>
  <c r="G1235" i="1"/>
  <c r="H1234" i="1"/>
  <c r="J1232" i="1"/>
  <c r="Q1232" i="1"/>
  <c r="O1232" i="1"/>
  <c r="M1232" i="1"/>
  <c r="N1232" i="1" s="1"/>
  <c r="W1230" i="1"/>
  <c r="V1230" i="1"/>
  <c r="P1233" i="1" l="1"/>
  <c r="S1233" i="1"/>
  <c r="T1232" i="1"/>
  <c r="U1232" i="1" s="1"/>
  <c r="K1232" i="1"/>
  <c r="W1231" i="1"/>
  <c r="V1231" i="1"/>
  <c r="I1234" i="1"/>
  <c r="L1234" i="1"/>
  <c r="H1235" i="1"/>
  <c r="G1236" i="1"/>
  <c r="J1233" i="1"/>
  <c r="O1233" i="1"/>
  <c r="M1233" i="1"/>
  <c r="N1233" i="1" s="1"/>
  <c r="Q1233" i="1"/>
  <c r="P1234" i="1" l="1"/>
  <c r="S1234" i="1"/>
  <c r="I1235" i="1"/>
  <c r="L1235" i="1"/>
  <c r="H1236" i="1"/>
  <c r="G1237" i="1"/>
  <c r="J1234" i="1"/>
  <c r="Q1234" i="1"/>
  <c r="M1234" i="1"/>
  <c r="N1234" i="1" s="1"/>
  <c r="O1234" i="1"/>
  <c r="T1233" i="1"/>
  <c r="U1233" i="1" s="1"/>
  <c r="K1233" i="1"/>
  <c r="V1232" i="1"/>
  <c r="W1232" i="1"/>
  <c r="P1235" i="1" l="1"/>
  <c r="S1235" i="1"/>
  <c r="T1234" i="1"/>
  <c r="U1234" i="1" s="1"/>
  <c r="K1234" i="1"/>
  <c r="I1236" i="1"/>
  <c r="L1236" i="1"/>
  <c r="G1238" i="1"/>
  <c r="H1237" i="1"/>
  <c r="V1233" i="1"/>
  <c r="W1233" i="1"/>
  <c r="J1235" i="1"/>
  <c r="O1235" i="1"/>
  <c r="Q1235" i="1"/>
  <c r="M1235" i="1"/>
  <c r="N1235" i="1" s="1"/>
  <c r="P1236" i="1" l="1"/>
  <c r="S1236" i="1"/>
  <c r="I1237" i="1"/>
  <c r="L1237" i="1"/>
  <c r="H1238" i="1"/>
  <c r="G1239" i="1"/>
  <c r="J1236" i="1"/>
  <c r="Q1236" i="1"/>
  <c r="M1236" i="1"/>
  <c r="N1236" i="1" s="1"/>
  <c r="O1236" i="1"/>
  <c r="T1235" i="1"/>
  <c r="U1235" i="1" s="1"/>
  <c r="K1235" i="1"/>
  <c r="V1234" i="1"/>
  <c r="W1234" i="1"/>
  <c r="P1237" i="1" l="1"/>
  <c r="S1237" i="1"/>
  <c r="T1236" i="1"/>
  <c r="U1236" i="1" s="1"/>
  <c r="K1236" i="1"/>
  <c r="G1240" i="1"/>
  <c r="H1239" i="1"/>
  <c r="I1238" i="1"/>
  <c r="L1238" i="1"/>
  <c r="W1235" i="1"/>
  <c r="V1235" i="1"/>
  <c r="J1237" i="1"/>
  <c r="Q1237" i="1"/>
  <c r="O1237" i="1"/>
  <c r="M1237" i="1"/>
  <c r="N1237" i="1" s="1"/>
  <c r="P1238" i="1" l="1"/>
  <c r="S1238" i="1"/>
  <c r="G1241" i="1"/>
  <c r="H1240" i="1"/>
  <c r="J1238" i="1"/>
  <c r="O1238" i="1"/>
  <c r="Q1238" i="1"/>
  <c r="M1238" i="1"/>
  <c r="N1238" i="1" s="1"/>
  <c r="I1239" i="1"/>
  <c r="L1239" i="1"/>
  <c r="T1237" i="1"/>
  <c r="U1237" i="1" s="1"/>
  <c r="K1237" i="1"/>
  <c r="W1236" i="1"/>
  <c r="V1236" i="1"/>
  <c r="P1239" i="1" l="1"/>
  <c r="S1239" i="1"/>
  <c r="J1239" i="1"/>
  <c r="Q1239" i="1"/>
  <c r="O1239" i="1"/>
  <c r="M1239" i="1"/>
  <c r="N1239" i="1" s="1"/>
  <c r="T1238" i="1"/>
  <c r="U1238" i="1" s="1"/>
  <c r="K1238" i="1"/>
  <c r="V1237" i="1"/>
  <c r="W1237" i="1"/>
  <c r="I1240" i="1"/>
  <c r="L1240" i="1"/>
  <c r="H1241" i="1"/>
  <c r="G1242" i="1"/>
  <c r="P1240" i="1" l="1"/>
  <c r="S1240" i="1"/>
  <c r="W1238" i="1"/>
  <c r="V1238" i="1"/>
  <c r="G1243" i="1"/>
  <c r="H1242" i="1"/>
  <c r="I1241" i="1"/>
  <c r="L1241" i="1"/>
  <c r="J1240" i="1"/>
  <c r="M1240" i="1"/>
  <c r="N1240" i="1" s="1"/>
  <c r="Q1240" i="1"/>
  <c r="O1240" i="1"/>
  <c r="T1239" i="1"/>
  <c r="U1239" i="1" s="1"/>
  <c r="K1239" i="1"/>
  <c r="P1241" i="1" l="1"/>
  <c r="S1241" i="1"/>
  <c r="T1240" i="1"/>
  <c r="U1240" i="1" s="1"/>
  <c r="K1240" i="1"/>
  <c r="H1243" i="1"/>
  <c r="G1244" i="1"/>
  <c r="J1241" i="1"/>
  <c r="M1241" i="1"/>
  <c r="N1241" i="1" s="1"/>
  <c r="O1241" i="1"/>
  <c r="Q1241" i="1"/>
  <c r="W1239" i="1"/>
  <c r="V1239" i="1"/>
  <c r="I1242" i="1"/>
  <c r="L1242" i="1"/>
  <c r="P1242" i="1" l="1"/>
  <c r="S1242" i="1"/>
  <c r="I1243" i="1"/>
  <c r="L1243" i="1"/>
  <c r="T1241" i="1"/>
  <c r="U1241" i="1" s="1"/>
  <c r="K1241" i="1"/>
  <c r="J1242" i="1"/>
  <c r="M1242" i="1"/>
  <c r="N1242" i="1" s="1"/>
  <c r="Q1242" i="1"/>
  <c r="O1242" i="1"/>
  <c r="H1244" i="1"/>
  <c r="G1245" i="1"/>
  <c r="V1240" i="1"/>
  <c r="W1240" i="1"/>
  <c r="P1243" i="1" l="1"/>
  <c r="S1243" i="1"/>
  <c r="T1242" i="1"/>
  <c r="U1242" i="1" s="1"/>
  <c r="K1242" i="1"/>
  <c r="G1246" i="1"/>
  <c r="H1245" i="1"/>
  <c r="W1241" i="1"/>
  <c r="V1241" i="1"/>
  <c r="I1244" i="1"/>
  <c r="L1244" i="1"/>
  <c r="J1243" i="1"/>
  <c r="M1243" i="1"/>
  <c r="N1243" i="1" s="1"/>
  <c r="Q1243" i="1"/>
  <c r="O1243" i="1"/>
  <c r="P1244" i="1" l="1"/>
  <c r="S1244" i="1"/>
  <c r="I1245" i="1"/>
  <c r="L1245" i="1"/>
  <c r="H1246" i="1"/>
  <c r="G1247" i="1"/>
  <c r="J1244" i="1"/>
  <c r="Q1244" i="1"/>
  <c r="O1244" i="1"/>
  <c r="M1244" i="1"/>
  <c r="N1244" i="1" s="1"/>
  <c r="T1243" i="1"/>
  <c r="U1243" i="1" s="1"/>
  <c r="K1243" i="1"/>
  <c r="W1242" i="1"/>
  <c r="V1242" i="1"/>
  <c r="P1245" i="1" l="1"/>
  <c r="S1245" i="1"/>
  <c r="I1246" i="1"/>
  <c r="L1246" i="1"/>
  <c r="V1243" i="1"/>
  <c r="W1243" i="1"/>
  <c r="T1244" i="1"/>
  <c r="U1244" i="1" s="1"/>
  <c r="K1244" i="1"/>
  <c r="G1248" i="1"/>
  <c r="H1247" i="1"/>
  <c r="J1245" i="1"/>
  <c r="Q1245" i="1"/>
  <c r="O1245" i="1"/>
  <c r="M1245" i="1"/>
  <c r="N1245" i="1" s="1"/>
  <c r="P1246" i="1" l="1"/>
  <c r="S1246" i="1"/>
  <c r="I1247" i="1"/>
  <c r="L1247" i="1"/>
  <c r="W1244" i="1"/>
  <c r="V1244" i="1"/>
  <c r="G1249" i="1"/>
  <c r="H1248" i="1"/>
  <c r="T1245" i="1"/>
  <c r="U1245" i="1" s="1"/>
  <c r="K1245" i="1"/>
  <c r="J1246" i="1"/>
  <c r="Q1246" i="1"/>
  <c r="M1246" i="1"/>
  <c r="N1246" i="1" s="1"/>
  <c r="O1246" i="1"/>
  <c r="P1247" i="1" l="1"/>
  <c r="S1247" i="1"/>
  <c r="V1245" i="1"/>
  <c r="W1245" i="1"/>
  <c r="H1249" i="1"/>
  <c r="G1250" i="1"/>
  <c r="I1248" i="1"/>
  <c r="L1248" i="1"/>
  <c r="T1246" i="1"/>
  <c r="U1246" i="1" s="1"/>
  <c r="K1246" i="1"/>
  <c r="J1247" i="1"/>
  <c r="Q1247" i="1"/>
  <c r="O1247" i="1"/>
  <c r="M1247" i="1"/>
  <c r="N1247" i="1" s="1"/>
  <c r="P1248" i="1" l="1"/>
  <c r="S1248" i="1"/>
  <c r="V1246" i="1"/>
  <c r="W1246" i="1"/>
  <c r="J1248" i="1"/>
  <c r="Q1248" i="1"/>
  <c r="O1248" i="1"/>
  <c r="M1248" i="1"/>
  <c r="N1248" i="1" s="1"/>
  <c r="G1251" i="1"/>
  <c r="H1250" i="1"/>
  <c r="I1249" i="1"/>
  <c r="L1249" i="1"/>
  <c r="T1247" i="1"/>
  <c r="U1247" i="1" s="1"/>
  <c r="K1247" i="1"/>
  <c r="P1249" i="1" l="1"/>
  <c r="S1249" i="1"/>
  <c r="W1247" i="1"/>
  <c r="V1247" i="1"/>
  <c r="H1251" i="1"/>
  <c r="G1252" i="1"/>
  <c r="T1248" i="1"/>
  <c r="U1248" i="1" s="1"/>
  <c r="K1248" i="1"/>
  <c r="J1249" i="1"/>
  <c r="M1249" i="1"/>
  <c r="N1249" i="1" s="1"/>
  <c r="O1249" i="1"/>
  <c r="Q1249" i="1"/>
  <c r="I1250" i="1"/>
  <c r="L1250" i="1"/>
  <c r="P1250" i="1" l="1"/>
  <c r="S1250" i="1"/>
  <c r="H1252" i="1"/>
  <c r="G1253" i="1"/>
  <c r="T1249" i="1"/>
  <c r="U1249" i="1" s="1"/>
  <c r="K1249" i="1"/>
  <c r="I1251" i="1"/>
  <c r="L1251" i="1"/>
  <c r="V1248" i="1"/>
  <c r="W1248" i="1"/>
  <c r="J1250" i="1"/>
  <c r="M1250" i="1"/>
  <c r="N1250" i="1" s="1"/>
  <c r="O1250" i="1"/>
  <c r="Q1250" i="1"/>
  <c r="P1251" i="1" l="1"/>
  <c r="S1251" i="1"/>
  <c r="J1251" i="1"/>
  <c r="Q1251" i="1"/>
  <c r="M1251" i="1"/>
  <c r="N1251" i="1" s="1"/>
  <c r="O1251" i="1"/>
  <c r="V1249" i="1"/>
  <c r="W1249" i="1"/>
  <c r="G1254" i="1"/>
  <c r="H1253" i="1"/>
  <c r="T1250" i="1"/>
  <c r="U1250" i="1" s="1"/>
  <c r="K1250" i="1"/>
  <c r="I1252" i="1"/>
  <c r="L1252" i="1"/>
  <c r="S1252" i="1" l="1"/>
  <c r="P1252" i="1"/>
  <c r="H1254" i="1"/>
  <c r="G1255" i="1"/>
  <c r="J1252" i="1"/>
  <c r="M1252" i="1"/>
  <c r="N1252" i="1" s="1"/>
  <c r="O1252" i="1"/>
  <c r="Q1252" i="1"/>
  <c r="W1250" i="1"/>
  <c r="V1250" i="1"/>
  <c r="I1253" i="1"/>
  <c r="L1253" i="1"/>
  <c r="T1251" i="1"/>
  <c r="U1251" i="1" s="1"/>
  <c r="K1251" i="1"/>
  <c r="P1253" i="1" l="1"/>
  <c r="S1253" i="1"/>
  <c r="W1251" i="1"/>
  <c r="V1251" i="1"/>
  <c r="J1253" i="1"/>
  <c r="Q1253" i="1"/>
  <c r="M1253" i="1"/>
  <c r="N1253" i="1" s="1"/>
  <c r="O1253" i="1"/>
  <c r="G1256" i="1"/>
  <c r="H1255" i="1"/>
  <c r="T1252" i="1"/>
  <c r="U1252" i="1" s="1"/>
  <c r="K1252" i="1"/>
  <c r="I1254" i="1"/>
  <c r="L1254" i="1"/>
  <c r="P1254" i="1" l="1"/>
  <c r="S1254" i="1"/>
  <c r="G1257" i="1"/>
  <c r="H1256" i="1"/>
  <c r="T1253" i="1"/>
  <c r="U1253" i="1" s="1"/>
  <c r="K1253" i="1"/>
  <c r="J1254" i="1"/>
  <c r="O1254" i="1"/>
  <c r="Q1254" i="1"/>
  <c r="M1254" i="1"/>
  <c r="N1254" i="1" s="1"/>
  <c r="W1252" i="1"/>
  <c r="V1252" i="1"/>
  <c r="I1255" i="1"/>
  <c r="L1255" i="1"/>
  <c r="P1255" i="1" l="1"/>
  <c r="S1255" i="1"/>
  <c r="T1254" i="1"/>
  <c r="U1254" i="1" s="1"/>
  <c r="K1254" i="1"/>
  <c r="V1253" i="1"/>
  <c r="W1253" i="1"/>
  <c r="I1256" i="1"/>
  <c r="L1256" i="1"/>
  <c r="J1255" i="1"/>
  <c r="M1255" i="1"/>
  <c r="N1255" i="1" s="1"/>
  <c r="Q1255" i="1"/>
  <c r="O1255" i="1"/>
  <c r="H1257" i="1"/>
  <c r="G1258" i="1"/>
  <c r="P1256" i="1" l="1"/>
  <c r="S1256" i="1"/>
  <c r="T1255" i="1"/>
  <c r="U1255" i="1" s="1"/>
  <c r="K1255" i="1"/>
  <c r="G1259" i="1"/>
  <c r="H1258" i="1"/>
  <c r="J1256" i="1"/>
  <c r="M1256" i="1"/>
  <c r="N1256" i="1" s="1"/>
  <c r="Q1256" i="1"/>
  <c r="O1256" i="1"/>
  <c r="I1257" i="1"/>
  <c r="L1257" i="1"/>
  <c r="W1254" i="1"/>
  <c r="V1254" i="1"/>
  <c r="S1257" i="1" l="1"/>
  <c r="P1257" i="1"/>
  <c r="I1258" i="1"/>
  <c r="L1258" i="1"/>
  <c r="H1259" i="1"/>
  <c r="G1260" i="1"/>
  <c r="J1257" i="1"/>
  <c r="Q1257" i="1"/>
  <c r="M1257" i="1"/>
  <c r="N1257" i="1" s="1"/>
  <c r="O1257" i="1"/>
  <c r="T1256" i="1"/>
  <c r="U1256" i="1" s="1"/>
  <c r="K1256" i="1"/>
  <c r="W1255" i="1"/>
  <c r="V1255" i="1"/>
  <c r="P1258" i="1" l="1"/>
  <c r="S1258" i="1"/>
  <c r="T1257" i="1"/>
  <c r="U1257" i="1" s="1"/>
  <c r="K1257" i="1"/>
  <c r="H1260" i="1"/>
  <c r="G1261" i="1"/>
  <c r="I1259" i="1"/>
  <c r="L1259" i="1"/>
  <c r="V1256" i="1"/>
  <c r="W1256" i="1"/>
  <c r="J1258" i="1"/>
  <c r="Q1258" i="1"/>
  <c r="O1258" i="1"/>
  <c r="M1258" i="1"/>
  <c r="N1258" i="1" s="1"/>
  <c r="S1259" i="1" l="1"/>
  <c r="P1259" i="1"/>
  <c r="J1259" i="1"/>
  <c r="O1259" i="1"/>
  <c r="M1259" i="1"/>
  <c r="N1259" i="1" s="1"/>
  <c r="Q1259" i="1"/>
  <c r="G1262" i="1"/>
  <c r="H1261" i="1"/>
  <c r="I1260" i="1"/>
  <c r="L1260" i="1"/>
  <c r="T1258" i="1"/>
  <c r="U1258" i="1" s="1"/>
  <c r="K1258" i="1"/>
  <c r="W1257" i="1"/>
  <c r="V1257" i="1"/>
  <c r="P1260" i="1" l="1"/>
  <c r="S1260" i="1"/>
  <c r="H1262" i="1"/>
  <c r="G1263" i="1"/>
  <c r="J1260" i="1"/>
  <c r="M1260" i="1"/>
  <c r="N1260" i="1" s="1"/>
  <c r="Q1260" i="1"/>
  <c r="O1260" i="1"/>
  <c r="I1261" i="1"/>
  <c r="L1261" i="1"/>
  <c r="W1258" i="1"/>
  <c r="V1258" i="1"/>
  <c r="T1259" i="1"/>
  <c r="U1259" i="1" s="1"/>
  <c r="K1259" i="1"/>
  <c r="P1261" i="1" l="1"/>
  <c r="S1261" i="1"/>
  <c r="T1260" i="1"/>
  <c r="U1260" i="1" s="1"/>
  <c r="K1260" i="1"/>
  <c r="J1261" i="1"/>
  <c r="Q1261" i="1"/>
  <c r="O1261" i="1"/>
  <c r="M1261" i="1"/>
  <c r="N1261" i="1" s="1"/>
  <c r="G1264" i="1"/>
  <c r="H1263" i="1"/>
  <c r="W1259" i="1"/>
  <c r="V1259" i="1"/>
  <c r="I1262" i="1"/>
  <c r="L1262" i="1"/>
  <c r="P1262" i="1" l="1"/>
  <c r="S1262" i="1"/>
  <c r="G1265" i="1"/>
  <c r="H1264" i="1"/>
  <c r="J1262" i="1"/>
  <c r="M1262" i="1"/>
  <c r="N1262" i="1" s="1"/>
  <c r="Q1262" i="1"/>
  <c r="O1262" i="1"/>
  <c r="T1261" i="1"/>
  <c r="U1261" i="1" s="1"/>
  <c r="K1261" i="1"/>
  <c r="I1263" i="1"/>
  <c r="L1263" i="1"/>
  <c r="W1260" i="1"/>
  <c r="V1260" i="1"/>
  <c r="S1263" i="1" l="1"/>
  <c r="P1263" i="1"/>
  <c r="V1261" i="1"/>
  <c r="W1261" i="1"/>
  <c r="T1262" i="1"/>
  <c r="U1262" i="1" s="1"/>
  <c r="K1262" i="1"/>
  <c r="J1263" i="1"/>
  <c r="Q1263" i="1"/>
  <c r="O1263" i="1"/>
  <c r="M1263" i="1"/>
  <c r="N1263" i="1" s="1"/>
  <c r="I1264" i="1"/>
  <c r="L1264" i="1"/>
  <c r="H1265" i="1"/>
  <c r="G1266" i="1"/>
  <c r="P1264" i="1" l="1"/>
  <c r="S1264" i="1"/>
  <c r="W1262" i="1"/>
  <c r="V1262" i="1"/>
  <c r="T1263" i="1"/>
  <c r="U1263" i="1" s="1"/>
  <c r="K1263" i="1"/>
  <c r="I1265" i="1"/>
  <c r="L1265" i="1"/>
  <c r="J1264" i="1"/>
  <c r="Q1264" i="1"/>
  <c r="O1264" i="1"/>
  <c r="M1264" i="1"/>
  <c r="N1264" i="1" s="1"/>
  <c r="G1267" i="1"/>
  <c r="H1266" i="1"/>
  <c r="S1265" i="1" l="1"/>
  <c r="P1265" i="1"/>
  <c r="I1266" i="1"/>
  <c r="L1266" i="1"/>
  <c r="H1267" i="1"/>
  <c r="G1268" i="1"/>
  <c r="T1264" i="1"/>
  <c r="U1264" i="1" s="1"/>
  <c r="K1264" i="1"/>
  <c r="V1263" i="1"/>
  <c r="W1263" i="1"/>
  <c r="J1265" i="1"/>
  <c r="O1265" i="1"/>
  <c r="M1265" i="1"/>
  <c r="N1265" i="1" s="1"/>
  <c r="Q1265" i="1"/>
  <c r="P1266" i="1" l="1"/>
  <c r="S1266" i="1"/>
  <c r="V1264" i="1"/>
  <c r="W1264" i="1"/>
  <c r="H1268" i="1"/>
  <c r="G1269" i="1"/>
  <c r="I1267" i="1"/>
  <c r="L1267" i="1"/>
  <c r="T1265" i="1"/>
  <c r="U1265" i="1" s="1"/>
  <c r="K1265" i="1"/>
  <c r="J1266" i="1"/>
  <c r="Q1266" i="1"/>
  <c r="O1266" i="1"/>
  <c r="M1266" i="1"/>
  <c r="N1266" i="1" s="1"/>
  <c r="P1267" i="1" l="1"/>
  <c r="S1267" i="1"/>
  <c r="W1265" i="1"/>
  <c r="V1265" i="1"/>
  <c r="G1270" i="1"/>
  <c r="H1269" i="1"/>
  <c r="J1267" i="1"/>
  <c r="Q1267" i="1"/>
  <c r="M1267" i="1"/>
  <c r="N1267" i="1" s="1"/>
  <c r="O1267" i="1"/>
  <c r="I1268" i="1"/>
  <c r="L1268" i="1"/>
  <c r="T1266" i="1"/>
  <c r="U1266" i="1" s="1"/>
  <c r="K1266" i="1"/>
  <c r="P1268" i="1" l="1"/>
  <c r="S1268" i="1"/>
  <c r="T1267" i="1"/>
  <c r="U1267" i="1" s="1"/>
  <c r="K1267" i="1"/>
  <c r="I1269" i="1"/>
  <c r="L1269" i="1"/>
  <c r="W1266" i="1"/>
  <c r="V1266" i="1"/>
  <c r="H1270" i="1"/>
  <c r="G1271" i="1"/>
  <c r="J1268" i="1"/>
  <c r="M1268" i="1"/>
  <c r="N1268" i="1" s="1"/>
  <c r="Q1268" i="1"/>
  <c r="O1268" i="1"/>
  <c r="P1269" i="1" l="1"/>
  <c r="S1269" i="1"/>
  <c r="J1269" i="1"/>
  <c r="M1269" i="1"/>
  <c r="N1269" i="1" s="1"/>
  <c r="O1269" i="1"/>
  <c r="Q1269" i="1"/>
  <c r="G1272" i="1"/>
  <c r="H1271" i="1"/>
  <c r="I1270" i="1"/>
  <c r="L1270" i="1"/>
  <c r="T1268" i="1"/>
  <c r="U1268" i="1" s="1"/>
  <c r="K1268" i="1"/>
  <c r="V1267" i="1"/>
  <c r="W1267" i="1"/>
  <c r="P1270" i="1" l="1"/>
  <c r="S1270" i="1"/>
  <c r="J1270" i="1"/>
  <c r="Q1270" i="1"/>
  <c r="M1270" i="1"/>
  <c r="N1270" i="1" s="1"/>
  <c r="O1270" i="1"/>
  <c r="W1268" i="1"/>
  <c r="V1268" i="1"/>
  <c r="I1271" i="1"/>
  <c r="L1271" i="1"/>
  <c r="G1273" i="1"/>
  <c r="H1272" i="1"/>
  <c r="T1269" i="1"/>
  <c r="U1269" i="1" s="1"/>
  <c r="K1269" i="1"/>
  <c r="P1271" i="1" l="1"/>
  <c r="S1271" i="1"/>
  <c r="V1269" i="1"/>
  <c r="W1269" i="1"/>
  <c r="I1272" i="1"/>
  <c r="L1272" i="1"/>
  <c r="J1271" i="1"/>
  <c r="Q1271" i="1"/>
  <c r="M1271" i="1"/>
  <c r="N1271" i="1" s="1"/>
  <c r="O1271" i="1"/>
  <c r="H1273" i="1"/>
  <c r="G1274" i="1"/>
  <c r="T1270" i="1"/>
  <c r="U1270" i="1" s="1"/>
  <c r="K1270" i="1"/>
  <c r="P1272" i="1" l="1"/>
  <c r="S1272" i="1"/>
  <c r="W1270" i="1"/>
  <c r="V1270" i="1"/>
  <c r="J1272" i="1"/>
  <c r="O1272" i="1"/>
  <c r="Q1272" i="1"/>
  <c r="M1272" i="1"/>
  <c r="N1272" i="1" s="1"/>
  <c r="T1271" i="1"/>
  <c r="U1271" i="1" s="1"/>
  <c r="K1271" i="1"/>
  <c r="G1275" i="1"/>
  <c r="H1274" i="1"/>
  <c r="I1273" i="1"/>
  <c r="L1273" i="1"/>
  <c r="P1273" i="1" l="1"/>
  <c r="S1273" i="1"/>
  <c r="W1271" i="1"/>
  <c r="V1271" i="1"/>
  <c r="T1272" i="1"/>
  <c r="U1272" i="1" s="1"/>
  <c r="K1272" i="1"/>
  <c r="H1275" i="1"/>
  <c r="G1276" i="1"/>
  <c r="J1273" i="1"/>
  <c r="Q1273" i="1"/>
  <c r="M1273" i="1"/>
  <c r="N1273" i="1" s="1"/>
  <c r="O1273" i="1"/>
  <c r="I1274" i="1"/>
  <c r="L1274" i="1"/>
  <c r="P1274" i="1" l="1"/>
  <c r="S1274" i="1"/>
  <c r="I1275" i="1"/>
  <c r="L1275" i="1"/>
  <c r="H1276" i="1"/>
  <c r="G1277" i="1"/>
  <c r="J1274" i="1"/>
  <c r="Q1274" i="1"/>
  <c r="M1274" i="1"/>
  <c r="N1274" i="1" s="1"/>
  <c r="O1274" i="1"/>
  <c r="T1273" i="1"/>
  <c r="U1273" i="1" s="1"/>
  <c r="K1273" i="1"/>
  <c r="W1272" i="1"/>
  <c r="V1272" i="1"/>
  <c r="P1275" i="1" l="1"/>
  <c r="S1275" i="1"/>
  <c r="W1273" i="1"/>
  <c r="V1273" i="1"/>
  <c r="T1274" i="1"/>
  <c r="U1274" i="1" s="1"/>
  <c r="K1274" i="1"/>
  <c r="G1278" i="1"/>
  <c r="H1277" i="1"/>
  <c r="I1276" i="1"/>
  <c r="L1276" i="1"/>
  <c r="J1275" i="1"/>
  <c r="Q1275" i="1"/>
  <c r="M1275" i="1"/>
  <c r="N1275" i="1" s="1"/>
  <c r="O1275" i="1"/>
  <c r="P1276" i="1" l="1"/>
  <c r="S1276" i="1"/>
  <c r="W1274" i="1"/>
  <c r="V1274" i="1"/>
  <c r="J1276" i="1"/>
  <c r="Q1276" i="1"/>
  <c r="O1276" i="1"/>
  <c r="M1276" i="1"/>
  <c r="N1276" i="1" s="1"/>
  <c r="I1277" i="1"/>
  <c r="L1277" i="1"/>
  <c r="H1278" i="1"/>
  <c r="G1279" i="1"/>
  <c r="T1275" i="1"/>
  <c r="U1275" i="1" s="1"/>
  <c r="K1275" i="1"/>
  <c r="P1277" i="1" l="1"/>
  <c r="S1277" i="1"/>
  <c r="W1275" i="1"/>
  <c r="V1275" i="1"/>
  <c r="G1280" i="1"/>
  <c r="H1279" i="1"/>
  <c r="T1276" i="1"/>
  <c r="U1276" i="1" s="1"/>
  <c r="K1276" i="1"/>
  <c r="I1278" i="1"/>
  <c r="L1278" i="1"/>
  <c r="J1277" i="1"/>
  <c r="O1277" i="1"/>
  <c r="Q1277" i="1"/>
  <c r="M1277" i="1"/>
  <c r="N1277" i="1" s="1"/>
  <c r="P1278" i="1" l="1"/>
  <c r="S1278" i="1"/>
  <c r="J1278" i="1"/>
  <c r="Q1278" i="1"/>
  <c r="O1278" i="1"/>
  <c r="M1278" i="1"/>
  <c r="N1278" i="1" s="1"/>
  <c r="I1279" i="1"/>
  <c r="L1279" i="1"/>
  <c r="V1276" i="1"/>
  <c r="W1276" i="1"/>
  <c r="G1281" i="1"/>
  <c r="H1280" i="1"/>
  <c r="T1277" i="1"/>
  <c r="U1277" i="1" s="1"/>
  <c r="K1277" i="1"/>
  <c r="P1279" i="1" l="1"/>
  <c r="S1279" i="1"/>
  <c r="J1279" i="1"/>
  <c r="M1279" i="1"/>
  <c r="N1279" i="1" s="1"/>
  <c r="Q1279" i="1"/>
  <c r="O1279" i="1"/>
  <c r="V1277" i="1"/>
  <c r="W1277" i="1"/>
  <c r="I1280" i="1"/>
  <c r="L1280" i="1"/>
  <c r="H1281" i="1"/>
  <c r="G1282" i="1"/>
  <c r="T1278" i="1"/>
  <c r="U1278" i="1" s="1"/>
  <c r="K1278" i="1"/>
  <c r="P1280" i="1" l="1"/>
  <c r="S1280" i="1"/>
  <c r="W1278" i="1"/>
  <c r="V1278" i="1"/>
  <c r="I1281" i="1"/>
  <c r="L1281" i="1"/>
  <c r="J1280" i="1"/>
  <c r="O1280" i="1"/>
  <c r="M1280" i="1"/>
  <c r="N1280" i="1" s="1"/>
  <c r="Q1280" i="1"/>
  <c r="G1283" i="1"/>
  <c r="H1282" i="1"/>
  <c r="T1279" i="1"/>
  <c r="U1279" i="1" s="1"/>
  <c r="K1279" i="1"/>
  <c r="S1281" i="1" l="1"/>
  <c r="P1281" i="1"/>
  <c r="T1280" i="1"/>
  <c r="U1280" i="1" s="1"/>
  <c r="K1280" i="1"/>
  <c r="J1281" i="1"/>
  <c r="Q1281" i="1"/>
  <c r="O1281" i="1"/>
  <c r="M1281" i="1"/>
  <c r="N1281" i="1" s="1"/>
  <c r="V1279" i="1"/>
  <c r="W1279" i="1"/>
  <c r="I1282" i="1"/>
  <c r="L1282" i="1"/>
  <c r="H1283" i="1"/>
  <c r="G1284" i="1"/>
  <c r="P1282" i="1" l="1"/>
  <c r="S1282" i="1"/>
  <c r="H1284" i="1"/>
  <c r="G1285" i="1"/>
  <c r="I1283" i="1"/>
  <c r="L1283" i="1"/>
  <c r="T1281" i="1"/>
  <c r="U1281" i="1" s="1"/>
  <c r="K1281" i="1"/>
  <c r="J1282" i="1"/>
  <c r="Q1282" i="1"/>
  <c r="M1282" i="1"/>
  <c r="N1282" i="1" s="1"/>
  <c r="O1282" i="1"/>
  <c r="W1280" i="1"/>
  <c r="V1280" i="1"/>
  <c r="P1283" i="1" l="1"/>
  <c r="S1283" i="1"/>
  <c r="T1282" i="1"/>
  <c r="U1282" i="1" s="1"/>
  <c r="K1282" i="1"/>
  <c r="J1283" i="1"/>
  <c r="Q1283" i="1"/>
  <c r="O1283" i="1"/>
  <c r="M1283" i="1"/>
  <c r="N1283" i="1" s="1"/>
  <c r="G1286" i="1"/>
  <c r="H1285" i="1"/>
  <c r="V1281" i="1"/>
  <c r="W1281" i="1"/>
  <c r="I1284" i="1"/>
  <c r="L1284" i="1"/>
  <c r="P1284" i="1" l="1"/>
  <c r="S1284" i="1"/>
  <c r="H1286" i="1"/>
  <c r="G1287" i="1"/>
  <c r="J1284" i="1"/>
  <c r="Q1284" i="1"/>
  <c r="O1284" i="1"/>
  <c r="M1284" i="1"/>
  <c r="N1284" i="1" s="1"/>
  <c r="T1283" i="1"/>
  <c r="U1283" i="1" s="1"/>
  <c r="K1283" i="1"/>
  <c r="I1285" i="1"/>
  <c r="L1285" i="1"/>
  <c r="V1282" i="1"/>
  <c r="W1282" i="1"/>
  <c r="P1285" i="1" l="1"/>
  <c r="S1285" i="1"/>
  <c r="I1286" i="1"/>
  <c r="L1286" i="1"/>
  <c r="T1284" i="1"/>
  <c r="U1284" i="1" s="1"/>
  <c r="K1284" i="1"/>
  <c r="W1283" i="1"/>
  <c r="V1283" i="1"/>
  <c r="J1285" i="1"/>
  <c r="Q1285" i="1"/>
  <c r="M1285" i="1"/>
  <c r="N1285" i="1" s="1"/>
  <c r="O1285" i="1"/>
  <c r="G1288" i="1"/>
  <c r="H1287" i="1"/>
  <c r="P1286" i="1" l="1"/>
  <c r="S1286" i="1"/>
  <c r="V1284" i="1"/>
  <c r="W1284" i="1"/>
  <c r="T1285" i="1"/>
  <c r="U1285" i="1" s="1"/>
  <c r="K1285" i="1"/>
  <c r="I1287" i="1"/>
  <c r="L1287" i="1"/>
  <c r="G1289" i="1"/>
  <c r="H1288" i="1"/>
  <c r="J1286" i="1"/>
  <c r="M1286" i="1"/>
  <c r="N1286" i="1" s="1"/>
  <c r="O1286" i="1"/>
  <c r="Q1286" i="1"/>
  <c r="P1287" i="1" l="1"/>
  <c r="S1287" i="1"/>
  <c r="J1287" i="1"/>
  <c r="O1287" i="1"/>
  <c r="Q1287" i="1"/>
  <c r="M1287" i="1"/>
  <c r="N1287" i="1" s="1"/>
  <c r="I1288" i="1"/>
  <c r="L1288" i="1"/>
  <c r="W1285" i="1"/>
  <c r="V1285" i="1"/>
  <c r="H1289" i="1"/>
  <c r="G1290" i="1"/>
  <c r="T1286" i="1"/>
  <c r="U1286" i="1" s="1"/>
  <c r="K1286" i="1"/>
  <c r="P1288" i="1" l="1"/>
  <c r="S1288" i="1"/>
  <c r="J1288" i="1"/>
  <c r="Q1288" i="1"/>
  <c r="M1288" i="1"/>
  <c r="N1288" i="1" s="1"/>
  <c r="O1288" i="1"/>
  <c r="V1286" i="1"/>
  <c r="W1286" i="1"/>
  <c r="G1291" i="1"/>
  <c r="H1290" i="1"/>
  <c r="I1289" i="1"/>
  <c r="L1289" i="1"/>
  <c r="T1287" i="1"/>
  <c r="U1287" i="1" s="1"/>
  <c r="K1287" i="1"/>
  <c r="P1289" i="1" l="1"/>
  <c r="S1289" i="1"/>
  <c r="V1287" i="1"/>
  <c r="W1287" i="1"/>
  <c r="H1291" i="1"/>
  <c r="G1292" i="1"/>
  <c r="J1289" i="1"/>
  <c r="Q1289" i="1"/>
  <c r="M1289" i="1"/>
  <c r="N1289" i="1" s="1"/>
  <c r="O1289" i="1"/>
  <c r="I1290" i="1"/>
  <c r="L1290" i="1"/>
  <c r="T1288" i="1"/>
  <c r="U1288" i="1" s="1"/>
  <c r="K1288" i="1"/>
  <c r="P1290" i="1" l="1"/>
  <c r="S1290" i="1"/>
  <c r="I1291" i="1"/>
  <c r="L1291" i="1"/>
  <c r="T1289" i="1"/>
  <c r="U1289" i="1" s="1"/>
  <c r="K1289" i="1"/>
  <c r="H1292" i="1"/>
  <c r="G1293" i="1"/>
  <c r="W1288" i="1"/>
  <c r="V1288" i="1"/>
  <c r="J1290" i="1"/>
  <c r="M1290" i="1"/>
  <c r="N1290" i="1" s="1"/>
  <c r="Q1290" i="1"/>
  <c r="O1290" i="1"/>
  <c r="P1291" i="1" l="1"/>
  <c r="S1291" i="1"/>
  <c r="G1294" i="1"/>
  <c r="H1293" i="1"/>
  <c r="W1289" i="1"/>
  <c r="V1289" i="1"/>
  <c r="I1292" i="1"/>
  <c r="L1292" i="1"/>
  <c r="T1290" i="1"/>
  <c r="U1290" i="1" s="1"/>
  <c r="K1290" i="1"/>
  <c r="J1291" i="1"/>
  <c r="Q1291" i="1"/>
  <c r="M1291" i="1"/>
  <c r="N1291" i="1" s="1"/>
  <c r="O1291" i="1"/>
  <c r="P1292" i="1" l="1"/>
  <c r="S1292" i="1"/>
  <c r="J1292" i="1"/>
  <c r="Q1292" i="1"/>
  <c r="O1292" i="1"/>
  <c r="M1292" i="1"/>
  <c r="N1292" i="1" s="1"/>
  <c r="W1290" i="1"/>
  <c r="V1290" i="1"/>
  <c r="I1293" i="1"/>
  <c r="L1293" i="1"/>
  <c r="T1291" i="1"/>
  <c r="U1291" i="1" s="1"/>
  <c r="K1291" i="1"/>
  <c r="H1294" i="1"/>
  <c r="G1295" i="1"/>
  <c r="P1293" i="1" l="1"/>
  <c r="S1293" i="1"/>
  <c r="I1294" i="1"/>
  <c r="L1294" i="1"/>
  <c r="J1293" i="1"/>
  <c r="M1293" i="1"/>
  <c r="N1293" i="1" s="1"/>
  <c r="Q1293" i="1"/>
  <c r="O1293" i="1"/>
  <c r="G1296" i="1"/>
  <c r="H1295" i="1"/>
  <c r="V1291" i="1"/>
  <c r="W1291" i="1"/>
  <c r="T1292" i="1"/>
  <c r="U1292" i="1" s="1"/>
  <c r="K1292" i="1"/>
  <c r="S1294" i="1" l="1"/>
  <c r="P1294" i="1"/>
  <c r="G1297" i="1"/>
  <c r="H1296" i="1"/>
  <c r="W1292" i="1"/>
  <c r="V1292" i="1"/>
  <c r="T1293" i="1"/>
  <c r="U1293" i="1" s="1"/>
  <c r="K1293" i="1"/>
  <c r="I1295" i="1"/>
  <c r="L1295" i="1"/>
  <c r="J1294" i="1"/>
  <c r="O1294" i="1"/>
  <c r="Q1294" i="1"/>
  <c r="M1294" i="1"/>
  <c r="N1294" i="1" s="1"/>
  <c r="P1295" i="1" l="1"/>
  <c r="S1295" i="1"/>
  <c r="V1293" i="1"/>
  <c r="W1293" i="1"/>
  <c r="J1295" i="1"/>
  <c r="Q1295" i="1"/>
  <c r="O1295" i="1"/>
  <c r="M1295" i="1"/>
  <c r="N1295" i="1" s="1"/>
  <c r="I1296" i="1"/>
  <c r="L1296" i="1"/>
  <c r="T1294" i="1"/>
  <c r="U1294" i="1" s="1"/>
  <c r="K1294" i="1"/>
  <c r="H1297" i="1"/>
  <c r="G1298" i="1"/>
  <c r="P1296" i="1" l="1"/>
  <c r="S1296" i="1"/>
  <c r="T1295" i="1"/>
  <c r="U1295" i="1" s="1"/>
  <c r="K1295" i="1"/>
  <c r="J1296" i="1"/>
  <c r="M1296" i="1"/>
  <c r="N1296" i="1" s="1"/>
  <c r="Q1296" i="1"/>
  <c r="O1296" i="1"/>
  <c r="I1297" i="1"/>
  <c r="L1297" i="1"/>
  <c r="G1299" i="1"/>
  <c r="H1298" i="1"/>
  <c r="W1294" i="1"/>
  <c r="V1294" i="1"/>
  <c r="P1297" i="1" l="1"/>
  <c r="S1297" i="1"/>
  <c r="J1297" i="1"/>
  <c r="Q1297" i="1"/>
  <c r="O1297" i="1"/>
  <c r="M1297" i="1"/>
  <c r="N1297" i="1" s="1"/>
  <c r="T1296" i="1"/>
  <c r="U1296" i="1" s="1"/>
  <c r="K1296" i="1"/>
  <c r="I1298" i="1"/>
  <c r="L1298" i="1"/>
  <c r="H1299" i="1"/>
  <c r="G1300" i="1"/>
  <c r="V1295" i="1"/>
  <c r="W1295" i="1"/>
  <c r="P1298" i="1" l="1"/>
  <c r="S1298" i="1"/>
  <c r="J1298" i="1"/>
  <c r="Q1298" i="1"/>
  <c r="M1298" i="1"/>
  <c r="N1298" i="1" s="1"/>
  <c r="O1298" i="1"/>
  <c r="H1300" i="1"/>
  <c r="G1301" i="1"/>
  <c r="I1299" i="1"/>
  <c r="L1299" i="1"/>
  <c r="W1296" i="1"/>
  <c r="V1296" i="1"/>
  <c r="T1297" i="1"/>
  <c r="U1297" i="1" s="1"/>
  <c r="K1297" i="1"/>
  <c r="S1299" i="1" l="1"/>
  <c r="P1299" i="1"/>
  <c r="J1299" i="1"/>
  <c r="Q1299" i="1"/>
  <c r="M1299" i="1"/>
  <c r="N1299" i="1" s="1"/>
  <c r="O1299" i="1"/>
  <c r="I1300" i="1"/>
  <c r="L1300" i="1"/>
  <c r="G1302" i="1"/>
  <c r="H1301" i="1"/>
  <c r="V1297" i="1"/>
  <c r="W1297" i="1"/>
  <c r="T1298" i="1"/>
  <c r="U1298" i="1" s="1"/>
  <c r="K1298" i="1"/>
  <c r="P1300" i="1" l="1"/>
  <c r="S1300" i="1"/>
  <c r="W1298" i="1"/>
  <c r="V1298" i="1"/>
  <c r="J1300" i="1"/>
  <c r="M1300" i="1"/>
  <c r="N1300" i="1" s="1"/>
  <c r="Q1300" i="1"/>
  <c r="O1300" i="1"/>
  <c r="H1302" i="1"/>
  <c r="G1303" i="1"/>
  <c r="I1301" i="1"/>
  <c r="L1301" i="1"/>
  <c r="T1299" i="1"/>
  <c r="U1299" i="1" s="1"/>
  <c r="K1299" i="1"/>
  <c r="P1301" i="1" l="1"/>
  <c r="S1301" i="1"/>
  <c r="I1302" i="1"/>
  <c r="L1302" i="1"/>
  <c r="T1300" i="1"/>
  <c r="U1300" i="1" s="1"/>
  <c r="K1300" i="1"/>
  <c r="W1299" i="1"/>
  <c r="V1299" i="1"/>
  <c r="J1301" i="1"/>
  <c r="O1301" i="1"/>
  <c r="M1301" i="1"/>
  <c r="N1301" i="1" s="1"/>
  <c r="Q1301" i="1"/>
  <c r="G1304" i="1"/>
  <c r="H1303" i="1"/>
  <c r="P1302" i="1" l="1"/>
  <c r="S1302" i="1"/>
  <c r="W1300" i="1"/>
  <c r="V1300" i="1"/>
  <c r="T1301" i="1"/>
  <c r="U1301" i="1" s="1"/>
  <c r="K1301" i="1"/>
  <c r="I1303" i="1"/>
  <c r="L1303" i="1"/>
  <c r="G1305" i="1"/>
  <c r="H1304" i="1"/>
  <c r="J1302" i="1"/>
  <c r="Q1302" i="1"/>
  <c r="M1302" i="1"/>
  <c r="N1302" i="1" s="1"/>
  <c r="O1302" i="1"/>
  <c r="P1303" i="1" l="1"/>
  <c r="S1303" i="1"/>
  <c r="H1305" i="1"/>
  <c r="G1306" i="1"/>
  <c r="J1303" i="1"/>
  <c r="O1303" i="1"/>
  <c r="Q1303" i="1"/>
  <c r="M1303" i="1"/>
  <c r="N1303" i="1" s="1"/>
  <c r="I1304" i="1"/>
  <c r="L1304" i="1"/>
  <c r="V1301" i="1"/>
  <c r="W1301" i="1"/>
  <c r="T1302" i="1"/>
  <c r="U1302" i="1" s="1"/>
  <c r="K1302" i="1"/>
  <c r="P1304" i="1" l="1"/>
  <c r="S1304" i="1"/>
  <c r="J1304" i="1"/>
  <c r="O1304" i="1"/>
  <c r="M1304" i="1"/>
  <c r="N1304" i="1" s="1"/>
  <c r="Q1304" i="1"/>
  <c r="T1303" i="1"/>
  <c r="U1303" i="1" s="1"/>
  <c r="K1303" i="1"/>
  <c r="G1307" i="1"/>
  <c r="H1306" i="1"/>
  <c r="W1302" i="1"/>
  <c r="V1302" i="1"/>
  <c r="I1305" i="1"/>
  <c r="L1305" i="1"/>
  <c r="P1305" i="1" l="1"/>
  <c r="S1305" i="1"/>
  <c r="V1303" i="1"/>
  <c r="W1303" i="1"/>
  <c r="H1307" i="1"/>
  <c r="G1308" i="1"/>
  <c r="J1305" i="1"/>
  <c r="M1305" i="1"/>
  <c r="N1305" i="1" s="1"/>
  <c r="Q1305" i="1"/>
  <c r="O1305" i="1"/>
  <c r="I1306" i="1"/>
  <c r="L1306" i="1"/>
  <c r="T1304" i="1"/>
  <c r="U1304" i="1" s="1"/>
  <c r="K1304" i="1"/>
  <c r="P1306" i="1" l="1"/>
  <c r="S1306" i="1"/>
  <c r="H1308" i="1"/>
  <c r="G1309" i="1"/>
  <c r="I1307" i="1"/>
  <c r="L1307" i="1"/>
  <c r="T1305" i="1"/>
  <c r="U1305" i="1" s="1"/>
  <c r="K1305" i="1"/>
  <c r="J1306" i="1"/>
  <c r="M1306" i="1"/>
  <c r="N1306" i="1" s="1"/>
  <c r="Q1306" i="1"/>
  <c r="O1306" i="1"/>
  <c r="W1304" i="1"/>
  <c r="V1304" i="1"/>
  <c r="P1307" i="1" l="1"/>
  <c r="S1307" i="1"/>
  <c r="V1305" i="1"/>
  <c r="W1305" i="1"/>
  <c r="T1306" i="1"/>
  <c r="U1306" i="1" s="1"/>
  <c r="K1306" i="1"/>
  <c r="J1307" i="1"/>
  <c r="Q1307" i="1"/>
  <c r="O1307" i="1"/>
  <c r="M1307" i="1"/>
  <c r="N1307" i="1" s="1"/>
  <c r="G1310" i="1"/>
  <c r="H1309" i="1"/>
  <c r="I1308" i="1"/>
  <c r="L1308" i="1"/>
  <c r="P1308" i="1" l="1"/>
  <c r="S1308" i="1"/>
  <c r="T1307" i="1"/>
  <c r="U1307" i="1" s="1"/>
  <c r="K1307" i="1"/>
  <c r="W1306" i="1"/>
  <c r="V1306" i="1"/>
  <c r="J1308" i="1"/>
  <c r="M1308" i="1"/>
  <c r="N1308" i="1" s="1"/>
  <c r="Q1308" i="1"/>
  <c r="O1308" i="1"/>
  <c r="I1309" i="1"/>
  <c r="L1309" i="1"/>
  <c r="H1310" i="1"/>
  <c r="G1311" i="1"/>
  <c r="P1309" i="1" l="1"/>
  <c r="S1309" i="1"/>
  <c r="T1308" i="1"/>
  <c r="U1308" i="1" s="1"/>
  <c r="K1308" i="1"/>
  <c r="J1309" i="1"/>
  <c r="M1309" i="1"/>
  <c r="N1309" i="1" s="1"/>
  <c r="O1309" i="1"/>
  <c r="Q1309" i="1"/>
  <c r="G1312" i="1"/>
  <c r="H1311" i="1"/>
  <c r="I1310" i="1"/>
  <c r="L1310" i="1"/>
  <c r="V1307" i="1"/>
  <c r="W1307" i="1"/>
  <c r="P1310" i="1" l="1"/>
  <c r="S1310" i="1"/>
  <c r="T1309" i="1"/>
  <c r="U1309" i="1" s="1"/>
  <c r="K1309" i="1"/>
  <c r="J1310" i="1"/>
  <c r="M1310" i="1"/>
  <c r="N1310" i="1" s="1"/>
  <c r="O1310" i="1"/>
  <c r="Q1310" i="1"/>
  <c r="G1313" i="1"/>
  <c r="H1312" i="1"/>
  <c r="I1311" i="1"/>
  <c r="L1311" i="1"/>
  <c r="W1308" i="1"/>
  <c r="V1308" i="1"/>
  <c r="P1311" i="1" l="1"/>
  <c r="S1311" i="1"/>
  <c r="H1313" i="1"/>
  <c r="G1314" i="1"/>
  <c r="T1310" i="1"/>
  <c r="U1310" i="1" s="1"/>
  <c r="K1310" i="1"/>
  <c r="J1311" i="1"/>
  <c r="M1311" i="1"/>
  <c r="N1311" i="1" s="1"/>
  <c r="Q1311" i="1"/>
  <c r="O1311" i="1"/>
  <c r="I1312" i="1"/>
  <c r="L1312" i="1"/>
  <c r="V1309" i="1"/>
  <c r="W1309" i="1"/>
  <c r="P1312" i="1" l="1"/>
  <c r="S1312" i="1"/>
  <c r="V1310" i="1"/>
  <c r="W1310" i="1"/>
  <c r="J1312" i="1"/>
  <c r="O1312" i="1"/>
  <c r="M1312" i="1"/>
  <c r="N1312" i="1" s="1"/>
  <c r="Q1312" i="1"/>
  <c r="G1315" i="1"/>
  <c r="H1314" i="1"/>
  <c r="T1311" i="1"/>
  <c r="U1311" i="1" s="1"/>
  <c r="K1311" i="1"/>
  <c r="I1313" i="1"/>
  <c r="L1313" i="1"/>
  <c r="P1313" i="1" l="1"/>
  <c r="S1313" i="1"/>
  <c r="T1312" i="1"/>
  <c r="U1312" i="1" s="1"/>
  <c r="K1312" i="1"/>
  <c r="J1313" i="1"/>
  <c r="Q1313" i="1"/>
  <c r="O1313" i="1"/>
  <c r="M1313" i="1"/>
  <c r="N1313" i="1" s="1"/>
  <c r="H1315" i="1"/>
  <c r="G1316" i="1"/>
  <c r="W1311" i="1"/>
  <c r="V1311" i="1"/>
  <c r="I1314" i="1"/>
  <c r="L1314" i="1"/>
  <c r="P1314" i="1" l="1"/>
  <c r="S1314" i="1"/>
  <c r="J1314" i="1"/>
  <c r="M1314" i="1"/>
  <c r="N1314" i="1" s="1"/>
  <c r="O1314" i="1"/>
  <c r="Q1314" i="1"/>
  <c r="T1313" i="1"/>
  <c r="U1313" i="1" s="1"/>
  <c r="K1313" i="1"/>
  <c r="I1315" i="1"/>
  <c r="L1315" i="1"/>
  <c r="H1316" i="1"/>
  <c r="G1317" i="1"/>
  <c r="V1312" i="1"/>
  <c r="W1312" i="1"/>
  <c r="P1315" i="1" l="1"/>
  <c r="S1315" i="1"/>
  <c r="J1315" i="1"/>
  <c r="O1315" i="1"/>
  <c r="M1315" i="1"/>
  <c r="N1315" i="1" s="1"/>
  <c r="Q1315" i="1"/>
  <c r="W1313" i="1"/>
  <c r="V1313" i="1"/>
  <c r="G1318" i="1"/>
  <c r="H1317" i="1"/>
  <c r="I1316" i="1"/>
  <c r="L1316" i="1"/>
  <c r="T1314" i="1"/>
  <c r="U1314" i="1" s="1"/>
  <c r="K1314" i="1"/>
  <c r="P1316" i="1" l="1"/>
  <c r="S1316" i="1"/>
  <c r="V1314" i="1"/>
  <c r="W1314" i="1"/>
  <c r="H1318" i="1"/>
  <c r="G1319" i="1"/>
  <c r="J1316" i="1"/>
  <c r="Q1316" i="1"/>
  <c r="O1316" i="1"/>
  <c r="M1316" i="1"/>
  <c r="N1316" i="1" s="1"/>
  <c r="I1317" i="1"/>
  <c r="L1317" i="1"/>
  <c r="T1315" i="1"/>
  <c r="U1315" i="1" s="1"/>
  <c r="K1315" i="1"/>
  <c r="P1317" i="1" l="1"/>
  <c r="S1317" i="1"/>
  <c r="W1315" i="1"/>
  <c r="V1315" i="1"/>
  <c r="J1317" i="1"/>
  <c r="Q1317" i="1"/>
  <c r="M1317" i="1"/>
  <c r="N1317" i="1" s="1"/>
  <c r="O1317" i="1"/>
  <c r="T1316" i="1"/>
  <c r="U1316" i="1" s="1"/>
  <c r="K1316" i="1"/>
  <c r="G1320" i="1"/>
  <c r="H1319" i="1"/>
  <c r="I1318" i="1"/>
  <c r="L1318" i="1"/>
  <c r="P1318" i="1" l="1"/>
  <c r="S1318" i="1"/>
  <c r="V1316" i="1"/>
  <c r="W1316" i="1"/>
  <c r="J1318" i="1"/>
  <c r="M1318" i="1"/>
  <c r="N1318" i="1" s="1"/>
  <c r="O1318" i="1"/>
  <c r="Q1318" i="1"/>
  <c r="I1319" i="1"/>
  <c r="L1319" i="1"/>
  <c r="T1317" i="1"/>
  <c r="U1317" i="1" s="1"/>
  <c r="K1317" i="1"/>
  <c r="G1321" i="1"/>
  <c r="H1320" i="1"/>
  <c r="P1319" i="1" l="1"/>
  <c r="S1319" i="1"/>
  <c r="J1319" i="1"/>
  <c r="O1319" i="1"/>
  <c r="Q1319" i="1"/>
  <c r="M1319" i="1"/>
  <c r="N1319" i="1" s="1"/>
  <c r="T1318" i="1"/>
  <c r="U1318" i="1" s="1"/>
  <c r="K1318" i="1"/>
  <c r="I1320" i="1"/>
  <c r="L1320" i="1"/>
  <c r="H1321" i="1"/>
  <c r="G1322" i="1"/>
  <c r="W1317" i="1"/>
  <c r="V1317" i="1"/>
  <c r="P1320" i="1" l="1"/>
  <c r="S1320" i="1"/>
  <c r="W1318" i="1"/>
  <c r="V1318" i="1"/>
  <c r="I1321" i="1"/>
  <c r="L1321" i="1"/>
  <c r="J1320" i="1"/>
  <c r="Q1320" i="1"/>
  <c r="M1320" i="1"/>
  <c r="N1320" i="1" s="1"/>
  <c r="O1320" i="1"/>
  <c r="G1323" i="1"/>
  <c r="H1322" i="1"/>
  <c r="T1319" i="1"/>
  <c r="U1319" i="1" s="1"/>
  <c r="K1319" i="1"/>
  <c r="P1321" i="1" l="1"/>
  <c r="S1321" i="1"/>
  <c r="W1319" i="1"/>
  <c r="V1319" i="1"/>
  <c r="I1322" i="1"/>
  <c r="L1322" i="1"/>
  <c r="J1321" i="1"/>
  <c r="Q1321" i="1"/>
  <c r="M1321" i="1"/>
  <c r="N1321" i="1" s="1"/>
  <c r="O1321" i="1"/>
  <c r="T1320" i="1"/>
  <c r="U1320" i="1" s="1"/>
  <c r="K1320" i="1"/>
  <c r="H1323" i="1"/>
  <c r="G1324" i="1"/>
  <c r="P1322" i="1" l="1"/>
  <c r="S1322" i="1"/>
  <c r="H1324" i="1"/>
  <c r="G1325" i="1"/>
  <c r="T1321" i="1"/>
  <c r="U1321" i="1" s="1"/>
  <c r="K1321" i="1"/>
  <c r="I1323" i="1"/>
  <c r="L1323" i="1"/>
  <c r="J1322" i="1"/>
  <c r="O1322" i="1"/>
  <c r="Q1322" i="1"/>
  <c r="M1322" i="1"/>
  <c r="N1322" i="1" s="1"/>
  <c r="W1320" i="1"/>
  <c r="V1320" i="1"/>
  <c r="P1323" i="1" l="1"/>
  <c r="S1323" i="1"/>
  <c r="T1322" i="1"/>
  <c r="U1322" i="1" s="1"/>
  <c r="K1322" i="1"/>
  <c r="J1323" i="1"/>
  <c r="O1323" i="1"/>
  <c r="Q1323" i="1"/>
  <c r="M1323" i="1"/>
  <c r="N1323" i="1" s="1"/>
  <c r="G1326" i="1"/>
  <c r="H1325" i="1"/>
  <c r="V1321" i="1"/>
  <c r="W1321" i="1"/>
  <c r="I1324" i="1"/>
  <c r="L1324" i="1"/>
  <c r="P1324" i="1" l="1"/>
  <c r="S1324" i="1"/>
  <c r="J1324" i="1"/>
  <c r="Q1324" i="1"/>
  <c r="O1324" i="1"/>
  <c r="M1324" i="1"/>
  <c r="N1324" i="1" s="1"/>
  <c r="H1326" i="1"/>
  <c r="G1327" i="1"/>
  <c r="T1323" i="1"/>
  <c r="U1323" i="1" s="1"/>
  <c r="K1323" i="1"/>
  <c r="I1325" i="1"/>
  <c r="L1325" i="1"/>
  <c r="W1322" i="1"/>
  <c r="V1322" i="1"/>
  <c r="P1325" i="1" l="1"/>
  <c r="S1325" i="1"/>
  <c r="V1323" i="1"/>
  <c r="W1323" i="1"/>
  <c r="H1327" i="1"/>
  <c r="G1328" i="1"/>
  <c r="I1326" i="1"/>
  <c r="L1326" i="1"/>
  <c r="J1325" i="1"/>
  <c r="O1325" i="1"/>
  <c r="M1325" i="1"/>
  <c r="N1325" i="1" s="1"/>
  <c r="Q1325" i="1"/>
  <c r="T1324" i="1"/>
  <c r="U1324" i="1" s="1"/>
  <c r="K1324" i="1"/>
  <c r="P1326" i="1" l="1"/>
  <c r="S1326" i="1"/>
  <c r="T1325" i="1"/>
  <c r="U1325" i="1" s="1"/>
  <c r="K1325" i="1"/>
  <c r="J1326" i="1"/>
  <c r="Q1326" i="1"/>
  <c r="M1326" i="1"/>
  <c r="N1326" i="1" s="1"/>
  <c r="O1326" i="1"/>
  <c r="I1327" i="1"/>
  <c r="L1327" i="1"/>
  <c r="V1324" i="1"/>
  <c r="W1324" i="1"/>
  <c r="G1329" i="1"/>
  <c r="H1328" i="1"/>
  <c r="P1327" i="1" l="1"/>
  <c r="S1327" i="1"/>
  <c r="H1329" i="1"/>
  <c r="G1330" i="1"/>
  <c r="T1326" i="1"/>
  <c r="U1326" i="1" s="1"/>
  <c r="K1326" i="1"/>
  <c r="J1327" i="1"/>
  <c r="M1327" i="1"/>
  <c r="N1327" i="1" s="1"/>
  <c r="O1327" i="1"/>
  <c r="Q1327" i="1"/>
  <c r="I1328" i="1"/>
  <c r="L1328" i="1"/>
  <c r="V1325" i="1"/>
  <c r="W1325" i="1"/>
  <c r="P1328" i="1" l="1"/>
  <c r="S1328" i="1"/>
  <c r="V1326" i="1"/>
  <c r="W1326" i="1"/>
  <c r="J1328" i="1"/>
  <c r="O1328" i="1"/>
  <c r="M1328" i="1"/>
  <c r="N1328" i="1" s="1"/>
  <c r="Q1328" i="1"/>
  <c r="H1330" i="1"/>
  <c r="G1331" i="1"/>
  <c r="T1327" i="1"/>
  <c r="U1327" i="1" s="1"/>
  <c r="K1327" i="1"/>
  <c r="I1329" i="1"/>
  <c r="L1329" i="1"/>
  <c r="P1329" i="1" l="1"/>
  <c r="S1329" i="1"/>
  <c r="I1330" i="1"/>
  <c r="L1330" i="1"/>
  <c r="J1329" i="1"/>
  <c r="Q1329" i="1"/>
  <c r="M1329" i="1"/>
  <c r="N1329" i="1" s="1"/>
  <c r="O1329" i="1"/>
  <c r="T1328" i="1"/>
  <c r="U1328" i="1" s="1"/>
  <c r="K1328" i="1"/>
  <c r="V1327" i="1"/>
  <c r="W1327" i="1"/>
  <c r="G1332" i="1"/>
  <c r="H1331" i="1"/>
  <c r="P1330" i="1" l="1"/>
  <c r="S1330" i="1"/>
  <c r="V1328" i="1"/>
  <c r="W1328" i="1"/>
  <c r="I1331" i="1"/>
  <c r="L1331" i="1"/>
  <c r="H1332" i="1"/>
  <c r="G1333" i="1"/>
  <c r="T1329" i="1"/>
  <c r="U1329" i="1" s="1"/>
  <c r="K1329" i="1"/>
  <c r="J1330" i="1"/>
  <c r="O1330" i="1"/>
  <c r="Q1330" i="1"/>
  <c r="M1330" i="1"/>
  <c r="N1330" i="1" s="1"/>
  <c r="P1331" i="1" l="1"/>
  <c r="S1331" i="1"/>
  <c r="I1332" i="1"/>
  <c r="L1332" i="1"/>
  <c r="W1329" i="1"/>
  <c r="V1329" i="1"/>
  <c r="G1334" i="1"/>
  <c r="H1333" i="1"/>
  <c r="J1331" i="1"/>
  <c r="Q1331" i="1"/>
  <c r="M1331" i="1"/>
  <c r="N1331" i="1" s="1"/>
  <c r="O1331" i="1"/>
  <c r="T1330" i="1"/>
  <c r="U1330" i="1" s="1"/>
  <c r="K1330" i="1"/>
  <c r="P1332" i="1" l="1"/>
  <c r="S1332" i="1"/>
  <c r="G1335" i="1"/>
  <c r="H1334" i="1"/>
  <c r="I1333" i="1"/>
  <c r="L1333" i="1"/>
  <c r="T1331" i="1"/>
  <c r="U1331" i="1" s="1"/>
  <c r="K1331" i="1"/>
  <c r="W1330" i="1"/>
  <c r="V1330" i="1"/>
  <c r="J1332" i="1"/>
  <c r="Q1332" i="1"/>
  <c r="O1332" i="1"/>
  <c r="M1332" i="1"/>
  <c r="N1332" i="1" s="1"/>
  <c r="P1333" i="1" l="1"/>
  <c r="S1333" i="1"/>
  <c r="J1333" i="1"/>
  <c r="M1333" i="1"/>
  <c r="N1333" i="1" s="1"/>
  <c r="Q1333" i="1"/>
  <c r="O1333" i="1"/>
  <c r="I1334" i="1"/>
  <c r="L1334" i="1"/>
  <c r="W1331" i="1"/>
  <c r="V1331" i="1"/>
  <c r="T1332" i="1"/>
  <c r="U1332" i="1" s="1"/>
  <c r="K1332" i="1"/>
  <c r="H1335" i="1"/>
  <c r="G1336" i="1"/>
  <c r="P1334" i="1" l="1"/>
  <c r="S1334" i="1"/>
  <c r="I1335" i="1"/>
  <c r="L1335" i="1"/>
  <c r="J1334" i="1"/>
  <c r="M1334" i="1"/>
  <c r="N1334" i="1" s="1"/>
  <c r="O1334" i="1"/>
  <c r="Q1334" i="1"/>
  <c r="G1337" i="1"/>
  <c r="H1336" i="1"/>
  <c r="W1332" i="1"/>
  <c r="V1332" i="1"/>
  <c r="T1333" i="1"/>
  <c r="U1333" i="1" s="1"/>
  <c r="K1333" i="1"/>
  <c r="P1335" i="1" l="1"/>
  <c r="S1335" i="1"/>
  <c r="T1334" i="1"/>
  <c r="U1334" i="1" s="1"/>
  <c r="K1334" i="1"/>
  <c r="H1337" i="1"/>
  <c r="G1338" i="1"/>
  <c r="V1333" i="1"/>
  <c r="W1333" i="1"/>
  <c r="I1336" i="1"/>
  <c r="L1336" i="1"/>
  <c r="J1335" i="1"/>
  <c r="O1335" i="1"/>
  <c r="Q1335" i="1"/>
  <c r="M1335" i="1"/>
  <c r="N1335" i="1" s="1"/>
  <c r="P1336" i="1" l="1"/>
  <c r="S1336" i="1"/>
  <c r="J1336" i="1"/>
  <c r="Q1336" i="1"/>
  <c r="O1336" i="1"/>
  <c r="M1336" i="1"/>
  <c r="N1336" i="1" s="1"/>
  <c r="H1338" i="1"/>
  <c r="G1339" i="1"/>
  <c r="I1337" i="1"/>
  <c r="L1337" i="1"/>
  <c r="T1335" i="1"/>
  <c r="U1335" i="1" s="1"/>
  <c r="K1335" i="1"/>
  <c r="W1334" i="1"/>
  <c r="V1334" i="1"/>
  <c r="P1337" i="1" l="1"/>
  <c r="S1337" i="1"/>
  <c r="G1340" i="1"/>
  <c r="H1339" i="1"/>
  <c r="J1337" i="1"/>
  <c r="Q1337" i="1"/>
  <c r="M1337" i="1"/>
  <c r="N1337" i="1" s="1"/>
  <c r="O1337" i="1"/>
  <c r="I1338" i="1"/>
  <c r="L1338" i="1"/>
  <c r="W1335" i="1"/>
  <c r="V1335" i="1"/>
  <c r="T1336" i="1"/>
  <c r="U1336" i="1" s="1"/>
  <c r="K1336" i="1"/>
  <c r="P1338" i="1" l="1"/>
  <c r="S1338" i="1"/>
  <c r="T1337" i="1"/>
  <c r="U1337" i="1" s="1"/>
  <c r="K1337" i="1"/>
  <c r="J1338" i="1"/>
  <c r="O1338" i="1"/>
  <c r="M1338" i="1"/>
  <c r="N1338" i="1" s="1"/>
  <c r="Q1338" i="1"/>
  <c r="W1336" i="1"/>
  <c r="V1336" i="1"/>
  <c r="I1339" i="1"/>
  <c r="L1339" i="1"/>
  <c r="H1340" i="1"/>
  <c r="G1341" i="1"/>
  <c r="P1339" i="1" l="1"/>
  <c r="S1339" i="1"/>
  <c r="T1338" i="1"/>
  <c r="U1338" i="1" s="1"/>
  <c r="K1338" i="1"/>
  <c r="G1342" i="1"/>
  <c r="H1341" i="1"/>
  <c r="I1340" i="1"/>
  <c r="L1340" i="1"/>
  <c r="J1339" i="1"/>
  <c r="Q1339" i="1"/>
  <c r="O1339" i="1"/>
  <c r="M1339" i="1"/>
  <c r="N1339" i="1" s="1"/>
  <c r="W1337" i="1"/>
  <c r="V1337" i="1"/>
  <c r="P1340" i="1" l="1"/>
  <c r="S1340" i="1"/>
  <c r="T1339" i="1"/>
  <c r="U1339" i="1" s="1"/>
  <c r="K1339" i="1"/>
  <c r="I1341" i="1"/>
  <c r="L1341" i="1"/>
  <c r="J1340" i="1"/>
  <c r="M1340" i="1"/>
  <c r="N1340" i="1" s="1"/>
  <c r="Q1340" i="1"/>
  <c r="O1340" i="1"/>
  <c r="G1343" i="1"/>
  <c r="H1342" i="1"/>
  <c r="W1338" i="1"/>
  <c r="V1338" i="1"/>
  <c r="P1341" i="1" l="1"/>
  <c r="S1341" i="1"/>
  <c r="T1340" i="1"/>
  <c r="U1340" i="1" s="1"/>
  <c r="K1340" i="1"/>
  <c r="I1342" i="1"/>
  <c r="L1342" i="1"/>
  <c r="J1341" i="1"/>
  <c r="Q1341" i="1"/>
  <c r="O1341" i="1"/>
  <c r="M1341" i="1"/>
  <c r="N1341" i="1" s="1"/>
  <c r="H1343" i="1"/>
  <c r="G1344" i="1"/>
  <c r="W1339" i="1"/>
  <c r="V1339" i="1"/>
  <c r="P1342" i="1" l="1"/>
  <c r="S1342" i="1"/>
  <c r="T1341" i="1"/>
  <c r="U1341" i="1" s="1"/>
  <c r="K1341" i="1"/>
  <c r="G1345" i="1"/>
  <c r="H1344" i="1"/>
  <c r="J1342" i="1"/>
  <c r="M1342" i="1"/>
  <c r="N1342" i="1" s="1"/>
  <c r="Q1342" i="1"/>
  <c r="O1342" i="1"/>
  <c r="I1343" i="1"/>
  <c r="L1343" i="1"/>
  <c r="V1340" i="1"/>
  <c r="W1340" i="1"/>
  <c r="P1343" i="1" l="1"/>
  <c r="S1343" i="1"/>
  <c r="H1345" i="1"/>
  <c r="G1346" i="1"/>
  <c r="H1346" i="1" s="1"/>
  <c r="T1342" i="1"/>
  <c r="U1342" i="1" s="1"/>
  <c r="K1342" i="1"/>
  <c r="I1344" i="1"/>
  <c r="L1344" i="1"/>
  <c r="J1343" i="1"/>
  <c r="Q1343" i="1"/>
  <c r="M1343" i="1"/>
  <c r="N1343" i="1" s="1"/>
  <c r="O1343" i="1"/>
  <c r="V1341" i="1"/>
  <c r="W1341" i="1"/>
  <c r="P1344" i="1" l="1"/>
  <c r="S1344" i="1"/>
  <c r="V1342" i="1"/>
  <c r="W1342" i="1"/>
  <c r="I1346" i="1"/>
  <c r="L1346" i="1"/>
  <c r="T1343" i="1"/>
  <c r="U1343" i="1" s="1"/>
  <c r="K1343" i="1"/>
  <c r="J1344" i="1"/>
  <c r="Q1344" i="1"/>
  <c r="O1344" i="1"/>
  <c r="M1344" i="1"/>
  <c r="N1344" i="1" s="1"/>
  <c r="I1345" i="1"/>
  <c r="L1345" i="1"/>
  <c r="P1345" i="1" l="1"/>
  <c r="S1345" i="1"/>
  <c r="P1346" i="1"/>
  <c r="S1346" i="1"/>
  <c r="T1344" i="1"/>
  <c r="U1344" i="1" s="1"/>
  <c r="K1344" i="1"/>
  <c r="J1346" i="1"/>
  <c r="Q1346" i="1"/>
  <c r="O1346" i="1"/>
  <c r="M1346" i="1"/>
  <c r="N1346" i="1" s="1"/>
  <c r="V1343" i="1"/>
  <c r="W1343" i="1"/>
  <c r="J1345" i="1"/>
  <c r="O1345" i="1"/>
  <c r="Q1345" i="1"/>
  <c r="M1345" i="1"/>
  <c r="N1345" i="1" s="1"/>
  <c r="T1346" i="1" l="1"/>
  <c r="U1346" i="1" s="1"/>
  <c r="K1346" i="1"/>
  <c r="T1345" i="1"/>
  <c r="U1345" i="1" s="1"/>
  <c r="K1345" i="1"/>
  <c r="V1344" i="1"/>
  <c r="W1344" i="1"/>
  <c r="W1345" i="1" l="1"/>
  <c r="V1345" i="1"/>
  <c r="W1346" i="1"/>
  <c r="V134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 Häring</author>
  </authors>
  <commentList>
    <comment ref="C8" authorId="0" shapeId="0" xr:uid="{00000000-0006-0000-0000-000001000000}">
      <text>
        <r>
          <rPr>
            <b/>
            <sz val="9"/>
            <color rgb="FF000000"/>
            <rFont val="Geneva"/>
            <family val="2"/>
          </rPr>
          <t xml:space="preserve">Depends on the microscope lens.
</t>
        </r>
        <r>
          <rPr>
            <b/>
            <sz val="9"/>
            <color rgb="FF000000"/>
            <rFont val="Geneva"/>
            <family val="2"/>
          </rPr>
          <t xml:space="preserve">
</t>
        </r>
        <r>
          <rPr>
            <b/>
            <sz val="9"/>
            <color rgb="FF000000"/>
            <rFont val="Geneva"/>
            <family val="2"/>
          </rPr>
          <t xml:space="preserve">1.6 mm : Fujiyoshi's Jeol
</t>
        </r>
        <r>
          <rPr>
            <b/>
            <sz val="9"/>
            <color rgb="FF000000"/>
            <rFont val="Geneva"/>
            <family val="2"/>
          </rPr>
          <t xml:space="preserve">1.9 mm : Hitachi H8000
</t>
        </r>
        <r>
          <rPr>
            <b/>
            <sz val="9"/>
            <color rgb="FF000000"/>
            <rFont val="Geneva"/>
            <family val="2"/>
          </rPr>
          <t xml:space="preserve">2.0 mm : Philips CM12
</t>
        </r>
        <r>
          <rPr>
            <b/>
            <sz val="9"/>
            <color rgb="FF000000"/>
            <rFont val="Geneva"/>
            <family val="2"/>
          </rPr>
          <t xml:space="preserve">3.6 mm : Philips CM100 BioTwin
</t>
        </r>
      </text>
    </comment>
    <comment ref="C10" authorId="0" shapeId="0" xr:uid="{00000000-0006-0000-0000-000002000000}">
      <text>
        <r>
          <rPr>
            <b/>
            <sz val="9"/>
            <color rgb="FF000000"/>
            <rFont val="Geneva"/>
            <family val="2"/>
            <charset val="1"/>
          </rPr>
          <t xml:space="preserve">Jong and van Dyck, Ultramicr. 49 (1993) 66-80
</t>
        </r>
        <r>
          <rPr>
            <b/>
            <sz val="9"/>
            <color rgb="FF000000"/>
            <rFont val="Geneva"/>
            <family val="2"/>
            <charset val="1"/>
          </rPr>
          <t xml:space="preserve">ai(therm. el. source) = 0.7 mrad
</t>
        </r>
        <r>
          <rPr>
            <b/>
            <sz val="9"/>
            <color rgb="FF000000"/>
            <rFont val="Geneva"/>
            <family val="2"/>
            <charset val="1"/>
          </rPr>
          <t xml:space="preserve">ai(field emission source) = 0.1 mrad
</t>
        </r>
        <r>
          <rPr>
            <b/>
            <sz val="10"/>
            <color rgb="FF000000"/>
            <rFont val="Verdana"/>
            <family val="2"/>
          </rPr>
          <t>FEG is 10^3 to 10^4 times brighter</t>
        </r>
        <r>
          <rPr>
            <sz val="9"/>
            <color rgb="FF000000"/>
            <rFont val="Verdana"/>
            <family val="2"/>
          </rPr>
          <t xml:space="preserve">
</t>
        </r>
        <r>
          <rPr>
            <b/>
            <sz val="9"/>
            <color rgb="FF000000"/>
            <rFont val="Geneva"/>
            <family val="2"/>
            <charset val="1"/>
          </rPr>
          <t xml:space="preserve">
</t>
        </r>
        <r>
          <rPr>
            <b/>
            <sz val="9"/>
            <color rgb="FF000000"/>
            <rFont val="Geneva"/>
            <family val="2"/>
            <charset val="1"/>
          </rPr>
          <t xml:space="preserve">But if you use a FEG correctly, then you can reach much smaller opening angles, 
</t>
        </r>
        <r>
          <rPr>
            <sz val="9"/>
            <color rgb="FF000000"/>
            <rFont val="Symbol"/>
            <family val="1"/>
            <charset val="2"/>
          </rPr>
          <t>a</t>
        </r>
        <r>
          <rPr>
            <sz val="9"/>
            <color rgb="FF000000"/>
            <rFont val="Geneva"/>
            <family val="2"/>
            <charset val="1"/>
          </rPr>
          <t xml:space="preserve">i(field emission source) = 0.001 mrad
</t>
        </r>
        <r>
          <rPr>
            <sz val="9"/>
            <color rgb="FF000000"/>
            <rFont val="Geneva"/>
            <family val="2"/>
            <charset val="1"/>
          </rPr>
          <t xml:space="preserve">
</t>
        </r>
        <r>
          <rPr>
            <sz val="9"/>
            <color rgb="FF000000"/>
            <rFont val="Geneva"/>
            <family val="2"/>
            <charset val="1"/>
          </rPr>
          <t xml:space="preserve">
</t>
        </r>
        <r>
          <rPr>
            <sz val="9"/>
            <color rgb="FF000000"/>
            <rFont val="Geneva"/>
            <family val="2"/>
            <charset val="1"/>
          </rPr>
          <t xml:space="preserve">
</t>
        </r>
        <r>
          <rPr>
            <b/>
            <u/>
            <sz val="9"/>
            <color rgb="FF000000"/>
            <rFont val="Geneva"/>
            <family val="2"/>
            <charset val="1"/>
          </rPr>
          <t xml:space="preserve">Note by Wim Hagen, EMBL, on July 14, 2013:    
</t>
        </r>
        <r>
          <rPr>
            <sz val="9"/>
            <color rgb="FF000000"/>
            <rFont val="Geneva"/>
            <family val="2"/>
            <charset val="1"/>
          </rPr>
          <t xml:space="preserve">
</t>
        </r>
        <r>
          <rPr>
            <sz val="9"/>
            <color rgb="FF000000"/>
            <rFont val="Geneva"/>
            <family val="2"/>
            <charset val="1"/>
          </rPr>
          <t xml:space="preserve">Dear Henning,
</t>
        </r>
        <r>
          <rPr>
            <sz val="9"/>
            <color rgb="FF000000"/>
            <rFont val="Geneva"/>
            <family val="2"/>
            <charset val="1"/>
          </rPr>
          <t xml:space="preserve">
</t>
        </r>
        <r>
          <rPr>
            <sz val="9"/>
            <color rgb="FF000000"/>
            <rFont val="Geneva"/>
            <family val="2"/>
            <charset val="1"/>
          </rPr>
          <t xml:space="preserve">I was using your ctf-simulation excel sheet with John to look at some settings. For the opening angle of the source you reference de Jong and van Dyck. This paper deals with ultimate resolution and therefore they use a high magnification with a  condensed beam to get maximum beam current, this increases the half opening angle of the source as seen from the specimen.
</t>
        </r>
        <r>
          <rPr>
            <sz val="9"/>
            <color rgb="FF000000"/>
            <rFont val="Geneva"/>
            <family val="2"/>
            <charset val="1"/>
          </rPr>
          <t xml:space="preserve">Peter Tiemeijer states in his Titan Condenser Manual:
</t>
        </r>
        <r>
          <rPr>
            <sz val="9"/>
            <color rgb="FF000000"/>
            <rFont val="Geneva"/>
            <family val="2"/>
            <charset val="1"/>
          </rPr>
          <t xml:space="preserve">
</t>
        </r>
        <r>
          <rPr>
            <sz val="9"/>
            <color rgb="FF000000"/>
            <rFont val="Geneva"/>
            <family val="2"/>
            <charset val="1"/>
          </rPr>
          <t>I=B</t>
        </r>
        <r>
          <rPr>
            <sz val="9"/>
            <color rgb="FF000000"/>
            <rFont val="Orator Std"/>
          </rPr>
          <t>⋅</t>
        </r>
        <r>
          <rPr>
            <sz val="9"/>
            <color rgb="FF000000"/>
            <rFont val="Geneva"/>
            <family val="2"/>
            <charset val="1"/>
          </rPr>
          <t xml:space="preserve">πα2 </t>
        </r>
        <r>
          <rPr>
            <sz val="9"/>
            <color rgb="FF000000"/>
            <rFont val="Orator Std"/>
          </rPr>
          <t>⋅</t>
        </r>
        <r>
          <rPr>
            <sz val="9"/>
            <color rgb="FF000000"/>
            <rFont val="Geneva"/>
            <family val="2"/>
            <charset val="1"/>
          </rPr>
          <t xml:space="preserve">(π/4)D2 </t>
        </r>
        <r>
          <rPr>
            <sz val="9"/>
            <color rgb="FF000000"/>
            <rFont val="Orator Std"/>
          </rPr>
          <t>⋅</t>
        </r>
        <r>
          <rPr>
            <sz val="9"/>
            <color rgb="FF000000"/>
            <rFont val="Geneva"/>
            <family val="2"/>
            <charset val="1"/>
          </rPr>
          <t xml:space="preserve">Vrel
</t>
        </r>
        <r>
          <rPr>
            <sz val="9"/>
            <color rgb="FF000000"/>
            <rFont val="Geneva"/>
            <family val="2"/>
            <charset val="1"/>
          </rPr>
          <t xml:space="preserve">
</t>
        </r>
        <r>
          <rPr>
            <sz val="9"/>
            <color rgb="FF000000"/>
            <rFont val="Geneva"/>
            <family val="2"/>
            <charset val="1"/>
          </rPr>
          <t xml:space="preserve">where
</t>
        </r>
        <r>
          <rPr>
            <sz val="9"/>
            <color rgb="FF000000"/>
            <rFont val="Geneva"/>
            <family val="2"/>
            <charset val="1"/>
          </rPr>
          <t xml:space="preserve">I = beam current on the specimen
</t>
        </r>
        <r>
          <rPr>
            <sz val="9"/>
            <color rgb="FF000000"/>
            <rFont val="Geneva"/>
            <family val="2"/>
            <charset val="1"/>
          </rPr>
          <t xml:space="preserve">B = brightness of the FEG
</t>
        </r>
        <r>
          <rPr>
            <sz val="9"/>
            <color rgb="FF000000"/>
            <rFont val="Geneva"/>
            <family val="2"/>
            <charset val="1"/>
          </rPr>
          <t xml:space="preserve">α = half-coherence angle
</t>
        </r>
        <r>
          <rPr>
            <sz val="9"/>
            <color rgb="FF000000"/>
            <rFont val="Geneva"/>
            <family val="2"/>
            <charset val="1"/>
          </rPr>
          <t xml:space="preserve">D = diameter of the illuminated area on the specimen
</t>
        </r>
        <r>
          <rPr>
            <sz val="9"/>
            <color rgb="FF000000"/>
            <rFont val="Geneva"/>
            <family val="2"/>
            <charset val="1"/>
          </rPr>
          <t xml:space="preserve">Vrel = the relativized high tension
</t>
        </r>
        <r>
          <rPr>
            <sz val="9"/>
            <color rgb="FF000000"/>
            <rFont val="Geneva"/>
            <family val="2"/>
            <charset val="1"/>
          </rPr>
          <t xml:space="preserve">
</t>
        </r>
        <r>
          <rPr>
            <sz val="9"/>
            <color rgb="FF000000"/>
            <rFont val="Geneva"/>
            <family val="2"/>
            <charset val="1"/>
          </rPr>
          <t xml:space="preserve">I measured gun brightness on the EMBL Krios. If I then calculate with a starting dose rate of 20 e/A2*sec at 300KV, and adjust dose for the KV used (linear energy transfer), I get this:
</t>
        </r>
        <r>
          <rPr>
            <sz val="9"/>
            <color rgb="FF000000"/>
            <rFont val="Geneva"/>
            <family val="2"/>
            <charset val="1"/>
          </rPr>
          <t xml:space="preserve">
</t>
        </r>
        <r>
          <rPr>
            <sz val="9"/>
            <color rgb="FF000000"/>
            <rFont val="Geneva"/>
            <family val="2"/>
            <charset val="1"/>
          </rPr>
          <t xml:space="preserve">KV 
</t>
        </r>
        <r>
          <rPr>
            <sz val="9"/>
            <color rgb="FF000000"/>
            <rFont val="Geneva"/>
            <family val="2"/>
            <charset val="1"/>
          </rPr>
          <t xml:space="preserve">                                  60      120          200        300
</t>
        </r>
        <r>
          <rPr>
            <sz val="9"/>
            <color rgb="FF000000"/>
            <rFont val="Geneva"/>
            <family val="2"/>
            <charset val="1"/>
          </rPr>
          <t xml:space="preserve">Gun brightness 
</t>
        </r>
        <r>
          <rPr>
            <sz val="9"/>
            <color rgb="FF000000"/>
            <rFont val="Geneva"/>
            <family val="2"/>
            <charset val="1"/>
          </rPr>
          <t xml:space="preserve">[10^7 A/m^2*sr]      0.59      1.39        2.03        4.15
</t>
        </r>
        <r>
          <rPr>
            <sz val="9"/>
            <color rgb="FF000000"/>
            <rFont val="Geneva"/>
            <family val="2"/>
            <charset val="1"/>
          </rPr>
          <t xml:space="preserve">dose rate 
</t>
        </r>
        <r>
          <rPr>
            <sz val="9"/>
            <color rgb="FF000000"/>
            <rFont val="Geneva"/>
            <family val="2"/>
            <charset val="1"/>
          </rPr>
          <t xml:space="preserve">[e/A^2*sec]             7.80         12.27      16.43     20.00
</t>
        </r>
        <r>
          <rPr>
            <sz val="9"/>
            <color rgb="FF000000"/>
            <rFont val="Geneva"/>
            <family val="2"/>
            <charset val="1"/>
          </rPr>
          <t xml:space="preserve">Semi angle alpha 
</t>
        </r>
        <r>
          <rPr>
            <sz val="9"/>
            <color rgb="FF000000"/>
            <rFont val="Geneva"/>
            <family val="2"/>
            <charset val="1"/>
          </rPr>
          <t xml:space="preserve">[mrad]                      0.01033 0.00580 0.00416 0.00252
</t>
        </r>
        <r>
          <rPr>
            <sz val="9"/>
            <color rgb="FF000000"/>
            <rFont val="Geneva"/>
            <family val="2"/>
            <charset val="1"/>
          </rPr>
          <t xml:space="preserve">
</t>
        </r>
        <r>
          <rPr>
            <sz val="9"/>
            <color rgb="FF000000"/>
            <rFont val="Geneva"/>
            <family val="2"/>
            <charset val="1"/>
          </rPr>
          <t xml:space="preserve">These much smaller semi-angles have quite a dramatic effect on the envelope, maybe this can be mentioned in the sheet for low dose users.
</t>
        </r>
        <r>
          <rPr>
            <sz val="9"/>
            <color rgb="FF000000"/>
            <rFont val="Geneva"/>
            <family val="2"/>
            <charset val="1"/>
          </rPr>
          <t xml:space="preserve">
</t>
        </r>
        <r>
          <rPr>
            <sz val="9"/>
            <color rgb="FF000000"/>
            <rFont val="Geneva"/>
            <family val="2"/>
            <charset val="1"/>
          </rPr>
          <t xml:space="preserve">Best,
</t>
        </r>
        <r>
          <rPr>
            <sz val="9"/>
            <color rgb="FF000000"/>
            <rFont val="Geneva"/>
            <family val="2"/>
            <charset val="1"/>
          </rPr>
          <t xml:space="preserve">
</t>
        </r>
        <r>
          <rPr>
            <sz val="9"/>
            <color rgb="FF000000"/>
            <rFont val="Geneva"/>
            <family val="2"/>
            <charset val="1"/>
          </rPr>
          <t xml:space="preserve">Wim Hagen
</t>
        </r>
        <r>
          <rPr>
            <sz val="9"/>
            <color rgb="FF000000"/>
            <rFont val="Geneva"/>
            <family val="2"/>
            <charset val="1"/>
          </rPr>
          <t xml:space="preserve">
</t>
        </r>
      </text>
    </comment>
    <comment ref="C14" authorId="0" shapeId="0" xr:uid="{00000000-0006-0000-0000-000003000000}">
      <text>
        <r>
          <rPr>
            <b/>
            <sz val="9"/>
            <color rgb="FF000000"/>
            <rFont val="Geneva"/>
          </rPr>
          <t xml:space="preserve">Should be similar to Cs,
</t>
        </r>
        <r>
          <rPr>
            <b/>
            <sz val="9"/>
            <color rgb="FF000000"/>
            <rFont val="Geneva"/>
          </rPr>
          <t>depending on the microscope lens.</t>
        </r>
      </text>
    </comment>
    <comment ref="C15" authorId="0" shapeId="0" xr:uid="{00000000-0006-0000-0000-000004000000}">
      <text>
        <r>
          <rPr>
            <b/>
            <sz val="9"/>
            <color rgb="FF000000"/>
            <rFont val="Geneva"/>
            <family val="2"/>
            <charset val="1"/>
          </rPr>
          <t xml:space="preserve">Reimer, S. 219 :
</t>
        </r>
        <r>
          <rPr>
            <b/>
            <sz val="9"/>
            <color rgb="FF000000"/>
            <rFont val="Geneva"/>
            <family val="2"/>
            <charset val="1"/>
          </rPr>
          <t xml:space="preserve">∆E(therm. el. source) = 1.0 … 2.0 eV
</t>
        </r>
        <r>
          <rPr>
            <b/>
            <sz val="9"/>
            <color rgb="FF000000"/>
            <rFont val="Geneva"/>
            <family val="2"/>
            <charset val="1"/>
          </rPr>
          <t>∆E(field emission gun) = 0.2 … 0.7 eV</t>
        </r>
      </text>
    </comment>
  </commentList>
</comments>
</file>

<file path=xl/sharedStrings.xml><?xml version="1.0" encoding="utf-8"?>
<sst xmlns="http://schemas.openxmlformats.org/spreadsheetml/2006/main" count="169" uniqueCount="117">
  <si>
    <t>Opening Angle of Source, Beam convergence</t>
  </si>
  <si>
    <t>Qo</t>
  </si>
  <si>
    <t>Size of Electron Source</t>
  </si>
  <si>
    <r>
      <t>a</t>
    </r>
    <r>
      <rPr>
        <vertAlign val="subscript"/>
        <sz val="9"/>
        <rFont val="Geneva"/>
      </rPr>
      <t>i</t>
    </r>
    <r>
      <rPr>
        <sz val="10"/>
        <rFont val="Verdana"/>
      </rPr>
      <t>(therm. el. source) = 0.7 mrad</t>
    </r>
  </si>
  <si>
    <t>Cs</t>
  </si>
  <si>
    <t>Spherical Aberation Constant</t>
  </si>
  <si>
    <t>Jong and van Dyck, Ultramicr. 49 (1993) 66-80</t>
  </si>
  <si>
    <t>pm</t>
  </si>
  <si>
    <t>Lambda</t>
  </si>
  <si>
    <t>Wavelength</t>
  </si>
  <si>
    <t>V</t>
  </si>
  <si>
    <t>kV</t>
  </si>
  <si>
    <t>U</t>
  </si>
  <si>
    <t>High Voltage</t>
  </si>
  <si>
    <t>σ∆z</t>
    <phoneticPr fontId="19" type="noConversion"/>
  </si>
  <si>
    <t>modify the blue areas only</t>
  </si>
  <si>
    <t>CTF Simulation</t>
  </si>
  <si>
    <r>
      <t>E</t>
    </r>
    <r>
      <rPr>
        <b/>
        <vertAlign val="subscript"/>
        <sz val="9"/>
        <rFont val="Geneva"/>
      </rPr>
      <t>T</t>
    </r>
  </si>
  <si>
    <t>Ks*Kc*Kt</t>
  </si>
  <si>
    <t>Kt(q)</t>
  </si>
  <si>
    <t>Focal spread</t>
  </si>
  <si>
    <t xml:space="preserve">This version includes defocus spread, contributed by Victor Y. Zenou, Materials Eng. Dept, Ben-Gurion University, Israel
</t>
    <phoneticPr fontId="19" type="noConversion"/>
  </si>
  <si>
    <t>CTF-Abs.</t>
  </si>
  <si>
    <t>Resolution</t>
  </si>
  <si>
    <t>PowerSpec</t>
  </si>
  <si>
    <t>CTF</t>
  </si>
  <si>
    <t>Envelope</t>
  </si>
  <si>
    <r>
      <t>f</t>
    </r>
    <r>
      <rPr>
        <b/>
        <vertAlign val="subscript"/>
        <sz val="9"/>
        <rFont val="Geneva"/>
      </rPr>
      <t>q</t>
    </r>
  </si>
  <si>
    <r>
      <t>E</t>
    </r>
    <r>
      <rPr>
        <b/>
        <vertAlign val="subscript"/>
        <sz val="9"/>
        <rFont val="Geneva"/>
      </rPr>
      <t>d</t>
    </r>
  </si>
  <si>
    <r>
      <t>E</t>
    </r>
    <r>
      <rPr>
        <b/>
        <vertAlign val="subscript"/>
        <sz val="9"/>
        <rFont val="Geneva"/>
      </rPr>
      <t>s</t>
    </r>
  </si>
  <si>
    <t>sin(W)</t>
  </si>
  <si>
    <t>Phaseshift</t>
  </si>
  <si>
    <t>ThetaStar</t>
  </si>
  <si>
    <t>Theta</t>
  </si>
  <si>
    <t>1/nm</t>
  </si>
  <si>
    <t>rad</t>
  </si>
  <si>
    <t>nm</t>
  </si>
  <si>
    <t>1/m</t>
  </si>
  <si>
    <t>q</t>
  </si>
  <si>
    <t>PS</t>
  </si>
  <si>
    <t>CTF-1</t>
  </si>
  <si>
    <t>f(q)</t>
  </si>
  <si>
    <t>Kc(q)</t>
  </si>
  <si>
    <t>Ks(q)</t>
  </si>
  <si>
    <t>W(q)</t>
  </si>
  <si>
    <t>T*</t>
  </si>
  <si>
    <t>1/q</t>
  </si>
  <si>
    <t xml:space="preserve">T </t>
  </si>
  <si>
    <t>Th.Prep.</t>
  </si>
  <si>
    <t>1/m2</t>
  </si>
  <si>
    <t>1/Å2</t>
  </si>
  <si>
    <t>b2</t>
  </si>
  <si>
    <t>Scat.Profile Carbon Halfwidth 2</t>
  </si>
  <si>
    <t>b1</t>
  </si>
  <si>
    <t>Scat.Profile Carbon Halfwidth 1</t>
  </si>
  <si>
    <t>a2</t>
  </si>
  <si>
    <t>Scat.Profile Carbon Amplitude 2</t>
  </si>
  <si>
    <t>a1</t>
  </si>
  <si>
    <t>Scat.Profile Carbon Amplitude 1</t>
  </si>
  <si>
    <t>m/s</t>
  </si>
  <si>
    <t>c</t>
  </si>
  <si>
    <t>Light speed</t>
  </si>
  <si>
    <t>N m s</t>
  </si>
  <si>
    <t>h</t>
  </si>
  <si>
    <t>Planck's quantum</t>
  </si>
  <si>
    <t>m</t>
  </si>
  <si>
    <t>H</t>
  </si>
  <si>
    <t>FWHM of Energy spread of Electrons</t>
  </si>
  <si>
    <r>
      <t>f</t>
    </r>
    <r>
      <rPr>
        <vertAlign val="subscript"/>
        <sz val="9"/>
        <rFont val="Geneva"/>
      </rPr>
      <t>R</t>
    </r>
  </si>
  <si>
    <t>relativistic correction factor</t>
  </si>
  <si>
    <t>eV</t>
  </si>
  <si>
    <t>keV</t>
  </si>
  <si>
    <r>
      <t>E</t>
    </r>
    <r>
      <rPr>
        <vertAlign val="subscript"/>
        <sz val="9"/>
        <rFont val="Geneva"/>
      </rPr>
      <t>o</t>
    </r>
  </si>
  <si>
    <t>Energy of electron at rest</t>
  </si>
  <si>
    <t>E</t>
  </si>
  <si>
    <t>kinetic energy of electron</t>
  </si>
  <si>
    <t>∆E</t>
  </si>
  <si>
    <t>Energy Spead of Electron Source</t>
  </si>
  <si>
    <t>Unit</t>
  </si>
  <si>
    <t>Value</t>
  </si>
  <si>
    <t>Symbol</t>
  </si>
  <si>
    <t>Name</t>
  </si>
  <si>
    <t>deg</t>
  </si>
  <si>
    <t>∆W</t>
  </si>
  <si>
    <t>Additional PhaseShift from PhasePlate</t>
  </si>
  <si>
    <t>increment</t>
  </si>
  <si>
    <t>Theta increment</t>
  </si>
  <si>
    <t>phase contrast</t>
  </si>
  <si>
    <t>fraction</t>
  </si>
  <si>
    <t>Fraction of Amplitude Contrast</t>
  </si>
  <si>
    <t>1=yes,0=no</t>
    <phoneticPr fontId="0"/>
  </si>
  <si>
    <t>Apply Envelope Function</t>
    <phoneticPr fontId="0"/>
  </si>
  <si>
    <t>1=yes,0=no</t>
  </si>
  <si>
    <t>Apply Scattering Profile</t>
  </si>
  <si>
    <t>Å</t>
  </si>
  <si>
    <r>
      <t>1/q</t>
    </r>
    <r>
      <rPr>
        <vertAlign val="subscript"/>
        <sz val="14"/>
        <rFont val="Geneva"/>
      </rPr>
      <t>s</t>
    </r>
  </si>
  <si>
    <t>Point resolution</t>
  </si>
  <si>
    <t>∆E(field emission gun) = 0.2 … 0.7 eV</t>
  </si>
  <si>
    <t>Energy Spread of Electron Source</t>
  </si>
  <si>
    <t>∆E(therm. el. source) = 1.0 … 2.0 eV</t>
  </si>
  <si>
    <t>mm</t>
  </si>
  <si>
    <t>Cc</t>
  </si>
  <si>
    <t>Chromatic Aberation Constant</t>
  </si>
  <si>
    <t>Reimer, p. 219 :</t>
  </si>
  <si>
    <r>
      <t>∆z</t>
    </r>
    <r>
      <rPr>
        <vertAlign val="subscript"/>
        <sz val="9"/>
        <rFont val="Geneva"/>
      </rPr>
      <t>s</t>
    </r>
  </si>
  <si>
    <t>Defocus Scherzer (underfocus positive)</t>
  </si>
  <si>
    <t>∆z*</t>
  </si>
  <si>
    <t>Defocus generalized (Scherzer: ∆z*=1)</t>
  </si>
  <si>
    <t>∆z</t>
  </si>
  <si>
    <t>Defocus (underfocus positive)</t>
  </si>
  <si>
    <r>
      <t>FEG is 10</t>
    </r>
    <r>
      <rPr>
        <vertAlign val="superscript"/>
        <sz val="9"/>
        <rFont val="Geneva"/>
      </rPr>
      <t>3</t>
    </r>
    <r>
      <rPr>
        <sz val="10"/>
        <rFont val="Verdana"/>
      </rPr>
      <t xml:space="preserve"> to 10</t>
    </r>
    <r>
      <rPr>
        <vertAlign val="superscript"/>
        <sz val="9"/>
        <rFont val="Geneva"/>
      </rPr>
      <t>4</t>
    </r>
    <r>
      <rPr>
        <sz val="10"/>
        <rFont val="Verdana"/>
      </rPr>
      <t xml:space="preserve"> times brighter</t>
    </r>
  </si>
  <si>
    <t>mrad</t>
  </si>
  <si>
    <r>
      <t>a</t>
    </r>
    <r>
      <rPr>
        <b/>
        <vertAlign val="subscript"/>
        <sz val="12"/>
        <rFont val="Helv"/>
      </rPr>
      <t>i</t>
    </r>
  </si>
  <si>
    <t>Ec</t>
  </si>
  <si>
    <r>
      <t>E</t>
    </r>
    <r>
      <rPr>
        <b/>
        <sz val="8"/>
        <rFont val="Geneva"/>
        <family val="2"/>
      </rPr>
      <t>C</t>
    </r>
  </si>
  <si>
    <r>
      <t>a</t>
    </r>
    <r>
      <rPr>
        <vertAlign val="subscript"/>
        <sz val="11"/>
        <rFont val="Verdana"/>
        <family val="2"/>
      </rPr>
      <t>i</t>
    </r>
    <r>
      <rPr>
        <sz val="11"/>
        <rFont val="Verdana"/>
        <family val="2"/>
      </rPr>
      <t>(field emission source) = 0.1 mrad, but much smaller us typically used today, such as 0.002 mrad</t>
    </r>
  </si>
  <si>
    <t>© Henning Stahlberg, Henning.Stahlberg@epfl.ch, March 2022, http://lbem.epfl.ch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</si>
</sst>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00000"/>
    <numFmt numFmtId="166" formatCode="0.0000"/>
  </numFmts>
  <fonts count="36">
    <font>
      <sz val="10"/>
      <name val="Verdana"/>
    </font>
    <font>
      <sz val="10"/>
      <name val="Verdana"/>
    </font>
    <font>
      <b/>
      <sz val="9"/>
      <name val="Geneva"/>
    </font>
    <font>
      <b/>
      <vertAlign val="subscript"/>
      <sz val="9"/>
      <name val="Geneva"/>
    </font>
    <font>
      <vertAlign val="subscript"/>
      <sz val="9"/>
      <name val="Geneva"/>
    </font>
    <font>
      <sz val="9"/>
      <name val="Geneva"/>
    </font>
    <font>
      <b/>
      <sz val="12"/>
      <name val="Geneva"/>
    </font>
    <font>
      <u/>
      <sz val="9"/>
      <name val="Geneva"/>
    </font>
    <font>
      <b/>
      <sz val="10"/>
      <name val="Verdana"/>
    </font>
    <font>
      <vertAlign val="subscript"/>
      <sz val="14"/>
      <name val="Geneva"/>
    </font>
    <font>
      <b/>
      <sz val="9"/>
      <name val="Helv"/>
    </font>
    <font>
      <vertAlign val="superscript"/>
      <sz val="9"/>
      <name val="Geneva"/>
    </font>
    <font>
      <b/>
      <sz val="12"/>
      <name val="Symbol"/>
      <family val="1"/>
      <charset val="2"/>
    </font>
    <font>
      <b/>
      <vertAlign val="subscript"/>
      <sz val="12"/>
      <name val="Helv"/>
    </font>
    <font>
      <sz val="9"/>
      <name val="Verdana"/>
      <family val="2"/>
    </font>
    <font>
      <sz val="9"/>
      <name val="Symbol"/>
      <family val="1"/>
      <charset val="2"/>
    </font>
    <font>
      <b/>
      <i/>
      <sz val="14"/>
      <color indexed="8"/>
      <name val="Geneva"/>
    </font>
    <font>
      <b/>
      <i/>
      <sz val="9"/>
      <name val="Geneva"/>
    </font>
    <font>
      <b/>
      <u/>
      <sz val="24"/>
      <name val="Geneva"/>
    </font>
    <font>
      <sz val="8"/>
      <name val="Verdana"/>
    </font>
    <font>
      <sz val="10"/>
      <color indexed="10"/>
      <name val="Verdana"/>
    </font>
    <font>
      <sz val="10"/>
      <name val="Verdana"/>
    </font>
    <font>
      <b/>
      <sz val="9"/>
      <color rgb="FF000000"/>
      <name val="Geneva"/>
    </font>
    <font>
      <sz val="9"/>
      <color rgb="FF000000"/>
      <name val="Symbol"/>
      <family val="1"/>
      <charset val="2"/>
    </font>
    <font>
      <sz val="9"/>
      <color rgb="FF000000"/>
      <name val="Orator Std"/>
    </font>
    <font>
      <b/>
      <sz val="8"/>
      <name val="Geneva"/>
      <family val="2"/>
    </font>
    <font>
      <b/>
      <sz val="9"/>
      <name val="Geneva"/>
      <family val="2"/>
    </font>
    <font>
      <b/>
      <sz val="9"/>
      <color rgb="FF000000"/>
      <name val="Geneva"/>
      <family val="2"/>
    </font>
    <font>
      <b/>
      <sz val="9"/>
      <color rgb="FF000000"/>
      <name val="Geneva"/>
      <family val="2"/>
      <charset val="1"/>
    </font>
    <font>
      <sz val="9"/>
      <color rgb="FF000000"/>
      <name val="Geneva"/>
      <family val="2"/>
      <charset val="1"/>
    </font>
    <font>
      <b/>
      <u/>
      <sz val="9"/>
      <color rgb="FF000000"/>
      <name val="Geneva"/>
      <family val="2"/>
      <charset val="1"/>
    </font>
    <font>
      <b/>
      <sz val="10"/>
      <color rgb="FF000000"/>
      <name val="Verdana"/>
      <family val="2"/>
    </font>
    <font>
      <sz val="9"/>
      <color rgb="FF000000"/>
      <name val="Verdana"/>
      <family val="2"/>
    </font>
    <font>
      <sz val="11"/>
      <name val="Verdana"/>
      <family val="2"/>
    </font>
    <font>
      <vertAlign val="subscript"/>
      <sz val="11"/>
      <name val="Verdana"/>
      <family val="2"/>
    </font>
    <font>
      <sz val="12"/>
      <name val="Geneva"/>
      <family val="2"/>
    </font>
  </fonts>
  <fills count="7">
    <fill>
      <patternFill patternType="none"/>
    </fill>
    <fill>
      <patternFill patternType="gray125"/>
    </fill>
    <fill>
      <patternFill patternType="solid">
        <fgColor indexed="44"/>
        <bgColor indexed="64"/>
      </patternFill>
    </fill>
    <fill>
      <patternFill patternType="solid">
        <fgColor indexed="24"/>
        <bgColor indexed="64"/>
      </patternFill>
    </fill>
    <fill>
      <patternFill patternType="solid">
        <fgColor indexed="44"/>
        <bgColor indexed="31"/>
      </patternFill>
    </fill>
    <fill>
      <patternFill patternType="solid">
        <fgColor indexed="9"/>
        <bgColor indexed="64"/>
      </patternFill>
    </fill>
    <fill>
      <patternFill patternType="solid">
        <fgColor theme="8" tint="0.39997558519241921"/>
        <bgColor indexed="64"/>
      </patternFill>
    </fill>
  </fills>
  <borders count="45">
    <border>
      <left/>
      <right/>
      <top/>
      <bottom/>
      <diagonal/>
    </border>
    <border>
      <left style="thin">
        <color auto="1"/>
      </left>
      <right style="thick">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ck">
        <color auto="1"/>
      </left>
      <right style="thin">
        <color auto="1"/>
      </right>
      <top style="thin">
        <color auto="1"/>
      </top>
      <bottom style="thin">
        <color auto="1"/>
      </bottom>
      <diagonal/>
    </border>
    <border>
      <left style="thick">
        <color auto="1"/>
      </left>
      <right style="thin">
        <color auto="1"/>
      </right>
      <top/>
      <bottom style="thin">
        <color auto="1"/>
      </bottom>
      <diagonal/>
    </border>
    <border>
      <left style="thin">
        <color auto="1"/>
      </left>
      <right style="thin">
        <color auto="1"/>
      </right>
      <top style="thick">
        <color auto="1"/>
      </top>
      <bottom style="thin">
        <color auto="1"/>
      </bottom>
      <diagonal/>
    </border>
    <border>
      <left style="thin">
        <color auto="1"/>
      </left>
      <right/>
      <top/>
      <bottom/>
      <diagonal/>
    </border>
    <border>
      <left style="thin">
        <color auto="1"/>
      </left>
      <right style="thick">
        <color auto="1"/>
      </right>
      <top style="thick">
        <color auto="1"/>
      </top>
      <bottom style="thin">
        <color auto="1"/>
      </bottom>
      <diagonal/>
    </border>
    <border>
      <left style="thick">
        <color auto="1"/>
      </left>
      <right style="thin">
        <color auto="1"/>
      </right>
      <top style="thick">
        <color auto="1"/>
      </top>
      <bottom style="thin">
        <color auto="1"/>
      </bottom>
      <diagonal/>
    </border>
    <border>
      <left style="thin">
        <color auto="1"/>
      </left>
      <right style="thin">
        <color auto="1"/>
      </right>
      <top style="thin">
        <color auto="1"/>
      </top>
      <bottom/>
      <diagonal/>
    </border>
    <border>
      <left style="thick">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ck">
        <color auto="1"/>
      </right>
      <top style="thin">
        <color auto="1"/>
      </top>
      <bottom style="thick">
        <color auto="1"/>
      </bottom>
      <diagonal/>
    </border>
    <border>
      <left style="thin">
        <color auto="1"/>
      </left>
      <right style="thin">
        <color auto="1"/>
      </right>
      <top style="thin">
        <color auto="1"/>
      </top>
      <bottom style="thick">
        <color auto="1"/>
      </bottom>
      <diagonal/>
    </border>
    <border>
      <left style="thick">
        <color auto="1"/>
      </left>
      <right style="thin">
        <color auto="1"/>
      </right>
      <top style="thin">
        <color auto="1"/>
      </top>
      <bottom style="thick">
        <color auto="1"/>
      </bottom>
      <diagonal/>
    </border>
    <border>
      <left style="thin">
        <color auto="1"/>
      </left>
      <right style="thick">
        <color auto="1"/>
      </right>
      <top style="thick">
        <color auto="1"/>
      </top>
      <bottom style="medium">
        <color auto="1"/>
      </bottom>
      <diagonal/>
    </border>
    <border>
      <left style="thin">
        <color auto="1"/>
      </left>
      <right style="thin">
        <color auto="1"/>
      </right>
      <top style="thick">
        <color auto="1"/>
      </top>
      <bottom style="medium">
        <color auto="1"/>
      </bottom>
      <diagonal/>
    </border>
    <border>
      <left style="thick">
        <color auto="1"/>
      </left>
      <right style="thin">
        <color auto="1"/>
      </right>
      <top style="thick">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style="thick">
        <color auto="1"/>
      </right>
      <top style="thick">
        <color auto="1"/>
      </top>
      <bottom/>
      <diagonal/>
    </border>
    <border>
      <left style="thin">
        <color auto="1"/>
      </left>
      <right style="thin">
        <color auto="1"/>
      </right>
      <top style="thick">
        <color auto="1"/>
      </top>
      <bottom/>
      <diagonal/>
    </border>
    <border>
      <left style="thick">
        <color auto="1"/>
      </left>
      <right style="thin">
        <color auto="1"/>
      </right>
      <top style="thick">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style="thin">
        <color auto="1"/>
      </right>
      <top/>
      <bottom style="medium">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medium">
        <color auto="1"/>
      </bottom>
      <diagonal/>
    </border>
    <border>
      <left style="thick">
        <color auto="1"/>
      </left>
      <right style="thin">
        <color auto="1"/>
      </right>
      <top style="thin">
        <color auto="1"/>
      </top>
      <bottom style="medium">
        <color auto="1"/>
      </bottom>
      <diagonal/>
    </border>
  </borders>
  <cellStyleXfs count="1">
    <xf numFmtId="0" fontId="0" fillId="0" borderId="0"/>
  </cellStyleXfs>
  <cellXfs count="130">
    <xf numFmtId="0" fontId="0" fillId="0" borderId="0" xfId="0"/>
    <xf numFmtId="164" fontId="0" fillId="0" borderId="0" xfId="0" applyNumberFormat="1"/>
    <xf numFmtId="164" fontId="0" fillId="0" borderId="2" xfId="0" applyNumberFormat="1" applyBorder="1"/>
    <xf numFmtId="164" fontId="0" fillId="0" borderId="3" xfId="0" applyNumberFormat="1" applyBorder="1"/>
    <xf numFmtId="11" fontId="0" fillId="0" borderId="2" xfId="0" applyNumberFormat="1" applyBorder="1"/>
    <xf numFmtId="11" fontId="0" fillId="0" borderId="3" xfId="0" applyNumberFormat="1" applyBorder="1"/>
    <xf numFmtId="0" fontId="0" fillId="0" borderId="3" xfId="0" applyNumberFormat="1" applyBorder="1"/>
    <xf numFmtId="0" fontId="0" fillId="0" borderId="4" xfId="0" applyBorder="1"/>
    <xf numFmtId="0" fontId="0" fillId="0" borderId="2" xfId="0" applyNumberFormat="1" applyBorder="1"/>
    <xf numFmtId="0" fontId="0" fillId="0" borderId="5" xfId="0" applyBorder="1"/>
    <xf numFmtId="0" fontId="0" fillId="0" borderId="6" xfId="0" applyBorder="1" applyAlignment="1">
      <alignment horizontal="center"/>
    </xf>
    <xf numFmtId="0" fontId="2" fillId="0" borderId="0" xfId="0" applyFont="1" applyFill="1" applyBorder="1" applyAlignment="1">
      <alignment horizontal="center"/>
    </xf>
    <xf numFmtId="0" fontId="2" fillId="0" borderId="6" xfId="0" applyFont="1" applyBorder="1" applyAlignment="1">
      <alignment horizontal="center"/>
    </xf>
    <xf numFmtId="0" fontId="0" fillId="0" borderId="9" xfId="0" applyBorder="1"/>
    <xf numFmtId="0" fontId="2" fillId="0" borderId="10" xfId="0" applyFont="1" applyBorder="1" applyAlignment="1">
      <alignment horizontal="center"/>
    </xf>
    <xf numFmtId="0" fontId="0" fillId="0" borderId="11" xfId="0" applyBorder="1"/>
    <xf numFmtId="0" fontId="2" fillId="0" borderId="3" xfId="0" applyFont="1" applyBorder="1" applyAlignment="1">
      <alignment horizontal="center"/>
    </xf>
    <xf numFmtId="0" fontId="2" fillId="0" borderId="9" xfId="0" applyFont="1" applyBorder="1"/>
    <xf numFmtId="0" fontId="0" fillId="0" borderId="3" xfId="0" applyBorder="1"/>
    <xf numFmtId="0" fontId="0" fillId="0" borderId="12" xfId="0" applyBorder="1"/>
    <xf numFmtId="0" fontId="0" fillId="0" borderId="0" xfId="0" applyBorder="1"/>
    <xf numFmtId="0" fontId="0" fillId="0" borderId="0" xfId="0" applyBorder="1" applyAlignment="1">
      <alignment horizontal="center"/>
    </xf>
    <xf numFmtId="11" fontId="0" fillId="0" borderId="0" xfId="0" applyNumberFormat="1" applyBorder="1"/>
    <xf numFmtId="0" fontId="0" fillId="0" borderId="13" xfId="0" applyBorder="1"/>
    <xf numFmtId="164" fontId="0" fillId="0" borderId="14" xfId="0" applyNumberFormat="1" applyBorder="1"/>
    <xf numFmtId="0" fontId="0" fillId="0" borderId="14" xfId="0" applyBorder="1" applyAlignment="1">
      <alignment horizontal="center"/>
    </xf>
    <xf numFmtId="0" fontId="0" fillId="0" borderId="15" xfId="0" applyBorder="1"/>
    <xf numFmtId="0" fontId="0" fillId="0" borderId="1" xfId="0" applyBorder="1"/>
    <xf numFmtId="165" fontId="0" fillId="0" borderId="3" xfId="0" applyNumberFormat="1" applyBorder="1"/>
    <xf numFmtId="0" fontId="0" fillId="0" borderId="3" xfId="0" applyBorder="1" applyAlignment="1">
      <alignment horizontal="center"/>
    </xf>
    <xf numFmtId="0" fontId="5" fillId="0" borderId="1" xfId="0" applyFont="1" applyFill="1" applyBorder="1"/>
    <xf numFmtId="0" fontId="5" fillId="0" borderId="3" xfId="0" applyFont="1" applyFill="1" applyBorder="1"/>
    <xf numFmtId="0" fontId="5" fillId="0" borderId="2" xfId="0" applyFont="1" applyFill="1" applyBorder="1" applyAlignment="1">
      <alignment horizontal="center"/>
    </xf>
    <xf numFmtId="0" fontId="5" fillId="0" borderId="4" xfId="0" applyFont="1" applyFill="1" applyBorder="1"/>
    <xf numFmtId="0" fontId="5" fillId="0" borderId="3" xfId="0" applyFont="1" applyBorder="1" applyAlignment="1">
      <alignment horizontal="center"/>
    </xf>
    <xf numFmtId="0" fontId="5" fillId="0" borderId="12" xfId="0" applyFont="1" applyBorder="1" applyAlignment="1">
      <alignment horizontal="center"/>
    </xf>
    <xf numFmtId="0" fontId="6" fillId="0" borderId="16" xfId="0" applyFont="1" applyBorder="1" applyAlignment="1">
      <alignment horizontal="center"/>
    </xf>
    <xf numFmtId="0" fontId="6" fillId="0" borderId="17" xfId="0" applyFont="1" applyBorder="1" applyAlignment="1">
      <alignment horizontal="center"/>
    </xf>
    <xf numFmtId="0" fontId="6" fillId="0" borderId="18" xfId="0" applyFont="1" applyBorder="1"/>
    <xf numFmtId="0" fontId="7" fillId="0" borderId="0" xfId="0" applyFont="1"/>
    <xf numFmtId="0" fontId="8" fillId="0" borderId="19" xfId="0" applyFont="1" applyBorder="1"/>
    <xf numFmtId="0" fontId="8" fillId="2" borderId="20" xfId="0" applyFont="1" applyFill="1" applyBorder="1"/>
    <xf numFmtId="0" fontId="0" fillId="0" borderId="20" xfId="0" applyFill="1" applyBorder="1" applyAlignment="1">
      <alignment horizontal="center"/>
    </xf>
    <xf numFmtId="0" fontId="0" fillId="0" borderId="21" xfId="0" applyBorder="1"/>
    <xf numFmtId="0" fontId="0" fillId="0" borderId="22" xfId="0" applyBorder="1"/>
    <xf numFmtId="0" fontId="0" fillId="0" borderId="23" xfId="0" applyBorder="1"/>
    <xf numFmtId="0" fontId="0" fillId="0" borderId="24" xfId="0" applyBorder="1"/>
    <xf numFmtId="0" fontId="0" fillId="0" borderId="24" xfId="0" applyBorder="1" applyAlignment="1">
      <alignment horizontal="center"/>
    </xf>
    <xf numFmtId="0" fontId="0" fillId="0" borderId="25" xfId="0" applyBorder="1"/>
    <xf numFmtId="0" fontId="0" fillId="0" borderId="2" xfId="0" applyBorder="1"/>
    <xf numFmtId="0" fontId="0" fillId="0" borderId="26" xfId="0" applyBorder="1"/>
    <xf numFmtId="0" fontId="0" fillId="0" borderId="27" xfId="0" applyBorder="1"/>
    <xf numFmtId="0" fontId="0" fillId="2" borderId="2" xfId="0" applyFill="1" applyBorder="1"/>
    <xf numFmtId="0" fontId="0" fillId="0" borderId="2" xfId="0" applyBorder="1" applyAlignment="1">
      <alignment horizontal="center"/>
    </xf>
    <xf numFmtId="0" fontId="0" fillId="0" borderId="7" xfId="0" applyBorder="1"/>
    <xf numFmtId="0" fontId="0" fillId="0" borderId="28" xfId="0" applyBorder="1"/>
    <xf numFmtId="0" fontId="0" fillId="3" borderId="24" xfId="0" applyFill="1" applyBorder="1"/>
    <xf numFmtId="0" fontId="0" fillId="0" borderId="29" xfId="0" applyBorder="1"/>
    <xf numFmtId="0" fontId="0" fillId="0" borderId="30" xfId="0" applyBorder="1"/>
    <xf numFmtId="0" fontId="0" fillId="0" borderId="31" xfId="0" applyBorder="1"/>
    <xf numFmtId="0" fontId="0" fillId="3" borderId="32" xfId="0" applyFill="1" applyBorder="1"/>
    <xf numFmtId="0" fontId="0" fillId="0" borderId="32" xfId="0" applyBorder="1" applyAlignment="1">
      <alignment horizontal="center"/>
    </xf>
    <xf numFmtId="0" fontId="0" fillId="0" borderId="33" xfId="0" applyBorder="1"/>
    <xf numFmtId="0" fontId="0" fillId="0" borderId="10" xfId="0" applyBorder="1"/>
    <xf numFmtId="0" fontId="0" fillId="0" borderId="34" xfId="0" applyNumberFormat="1" applyBorder="1"/>
    <xf numFmtId="0" fontId="2" fillId="0" borderId="13" xfId="0" applyFont="1" applyFill="1" applyBorder="1"/>
    <xf numFmtId="0" fontId="2" fillId="2" borderId="14" xfId="0" applyFont="1" applyFill="1" applyBorder="1"/>
    <xf numFmtId="0" fontId="2" fillId="0" borderId="14" xfId="0" applyFont="1" applyFill="1" applyBorder="1" applyAlignment="1">
      <alignment horizontal="center"/>
    </xf>
    <xf numFmtId="0" fontId="2" fillId="0" borderId="15" xfId="0" applyFont="1" applyFill="1" applyBorder="1"/>
    <xf numFmtId="0" fontId="2" fillId="0" borderId="1" xfId="0" applyFont="1" applyFill="1" applyBorder="1"/>
    <xf numFmtId="0" fontId="2" fillId="2" borderId="3" xfId="0" applyFont="1" applyFill="1" applyBorder="1"/>
    <xf numFmtId="0" fontId="2" fillId="0" borderId="3" xfId="0" applyFont="1" applyFill="1" applyBorder="1" applyAlignment="1">
      <alignment horizontal="center"/>
    </xf>
    <xf numFmtId="0" fontId="2" fillId="0" borderId="4" xfId="0" applyFont="1" applyFill="1" applyBorder="1"/>
    <xf numFmtId="0" fontId="0" fillId="0" borderId="1" xfId="0" applyFill="1" applyBorder="1"/>
    <xf numFmtId="164" fontId="0" fillId="0" borderId="3" xfId="0" applyNumberFormat="1" applyFill="1" applyBorder="1"/>
    <xf numFmtId="0" fontId="0" fillId="0" borderId="3" xfId="0" applyFill="1" applyBorder="1" applyAlignment="1">
      <alignment horizontal="center"/>
    </xf>
    <xf numFmtId="0" fontId="0" fillId="0" borderId="4" xfId="0" applyFill="1" applyBorder="1"/>
    <xf numFmtId="0" fontId="0" fillId="0" borderId="1" xfId="0" applyFill="1" applyBorder="1" applyAlignment="1">
      <alignment horizontal="left"/>
    </xf>
    <xf numFmtId="0" fontId="0" fillId="0" borderId="3" xfId="0" applyNumberFormat="1" applyFill="1" applyBorder="1"/>
    <xf numFmtId="0" fontId="10" fillId="0" borderId="3" xfId="0" applyFont="1" applyFill="1" applyBorder="1" applyAlignment="1">
      <alignment horizontal="center"/>
    </xf>
    <xf numFmtId="0" fontId="10" fillId="0" borderId="4" xfId="0" applyFont="1" applyFill="1" applyBorder="1"/>
    <xf numFmtId="0" fontId="0" fillId="0" borderId="12" xfId="0" applyFill="1" applyBorder="1"/>
    <xf numFmtId="0" fontId="2" fillId="2" borderId="3" xfId="0" applyNumberFormat="1" applyFont="1" applyFill="1" applyBorder="1"/>
    <xf numFmtId="0" fontId="12" fillId="0" borderId="3" xfId="0" applyFont="1" applyFill="1" applyBorder="1" applyAlignment="1">
      <alignment horizontal="center"/>
    </xf>
    <xf numFmtId="0" fontId="14" fillId="0" borderId="4" xfId="0" applyFont="1" applyFill="1" applyBorder="1"/>
    <xf numFmtId="0" fontId="15" fillId="0" borderId="0" xfId="0" applyFont="1"/>
    <xf numFmtId="0" fontId="5" fillId="0" borderId="3" xfId="0" applyFont="1" applyFill="1" applyBorder="1" applyAlignment="1">
      <alignment horizontal="center"/>
    </xf>
    <xf numFmtId="0" fontId="0" fillId="0" borderId="12" xfId="0" applyNumberFormat="1" applyBorder="1"/>
    <xf numFmtId="166" fontId="0" fillId="0" borderId="3" xfId="0" applyNumberFormat="1" applyFill="1" applyBorder="1"/>
    <xf numFmtId="0" fontId="0" fillId="0" borderId="35" xfId="0" applyBorder="1"/>
    <xf numFmtId="0" fontId="2" fillId="0" borderId="8" xfId="0" applyFont="1" applyFill="1" applyBorder="1"/>
    <xf numFmtId="0" fontId="2" fillId="2" borderId="6" xfId="0" applyFont="1" applyFill="1" applyBorder="1"/>
    <xf numFmtId="0" fontId="2" fillId="0" borderId="6" xfId="0" applyFont="1" applyFill="1" applyBorder="1" applyAlignment="1">
      <alignment horizontal="center"/>
    </xf>
    <xf numFmtId="0" fontId="2" fillId="0" borderId="9" xfId="0" applyFont="1" applyFill="1" applyBorder="1"/>
    <xf numFmtId="0" fontId="0" fillId="2" borderId="0" xfId="0" applyFill="1"/>
    <xf numFmtId="0" fontId="16" fillId="4" borderId="0" xfId="0" applyFont="1" applyFill="1" applyAlignment="1">
      <alignment horizontal="left"/>
    </xf>
    <xf numFmtId="0" fontId="6" fillId="0" borderId="36" xfId="0" applyFont="1" applyBorder="1" applyAlignment="1">
      <alignment horizontal="center"/>
    </xf>
    <xf numFmtId="0" fontId="6" fillId="0" borderId="37" xfId="0" applyFont="1" applyBorder="1" applyAlignment="1">
      <alignment horizontal="center"/>
    </xf>
    <xf numFmtId="0" fontId="6" fillId="0" borderId="38" xfId="0" applyFont="1" applyBorder="1"/>
    <xf numFmtId="0" fontId="0" fillId="0" borderId="0" xfId="0" applyAlignment="1">
      <alignment horizontal="center"/>
    </xf>
    <xf numFmtId="0" fontId="0" fillId="0" borderId="0" xfId="0" applyAlignment="1"/>
    <xf numFmtId="0" fontId="0" fillId="0" borderId="0" xfId="0" applyAlignment="1">
      <alignment vertical="center"/>
    </xf>
    <xf numFmtId="0" fontId="18" fillId="0" borderId="0" xfId="0" applyFont="1"/>
    <xf numFmtId="164" fontId="0" fillId="0" borderId="39" xfId="0" applyNumberFormat="1" applyBorder="1"/>
    <xf numFmtId="164" fontId="0" fillId="0" borderId="40" xfId="0" applyNumberFormat="1" applyBorder="1"/>
    <xf numFmtId="0" fontId="0" fillId="0" borderId="39" xfId="0" applyBorder="1" applyAlignment="1">
      <alignment horizontal="center"/>
    </xf>
    <xf numFmtId="0" fontId="2" fillId="0" borderId="24" xfId="0" applyFont="1" applyBorder="1" applyAlignment="1">
      <alignment horizontal="center"/>
    </xf>
    <xf numFmtId="0" fontId="2" fillId="0" borderId="32" xfId="0" applyFont="1" applyBorder="1" applyAlignment="1">
      <alignment horizontal="center"/>
    </xf>
    <xf numFmtId="0" fontId="0" fillId="0" borderId="42" xfId="0" applyBorder="1"/>
    <xf numFmtId="0" fontId="2" fillId="0" borderId="27" xfId="0" applyFont="1" applyFill="1" applyBorder="1" applyAlignment="1">
      <alignment horizontal="center"/>
    </xf>
    <xf numFmtId="164" fontId="0" fillId="0" borderId="42" xfId="0" applyNumberFormat="1" applyBorder="1"/>
    <xf numFmtId="164" fontId="0" fillId="0" borderId="41" xfId="0" applyNumberFormat="1" applyBorder="1"/>
    <xf numFmtId="164" fontId="0" fillId="0" borderId="43" xfId="0" applyNumberFormat="1" applyBorder="1"/>
    <xf numFmtId="164" fontId="0" fillId="0" borderId="23" xfId="0" applyNumberFormat="1" applyBorder="1"/>
    <xf numFmtId="0" fontId="0" fillId="0" borderId="44" xfId="0" applyBorder="1"/>
    <xf numFmtId="0" fontId="0" fillId="0" borderId="24" xfId="0" applyNumberFormat="1" applyBorder="1"/>
    <xf numFmtId="11" fontId="0" fillId="0" borderId="24" xfId="0" applyNumberFormat="1" applyBorder="1"/>
    <xf numFmtId="164" fontId="0" fillId="0" borderId="24" xfId="0" applyNumberFormat="1" applyBorder="1"/>
    <xf numFmtId="11" fontId="0" fillId="0" borderId="41" xfId="0" applyNumberFormat="1" applyBorder="1"/>
    <xf numFmtId="0" fontId="17" fillId="0" borderId="0" xfId="0" applyFont="1" applyAlignment="1">
      <alignment horizontal="left"/>
    </xf>
    <xf numFmtId="0" fontId="1" fillId="0" borderId="21" xfId="0" applyFont="1" applyFill="1" applyBorder="1"/>
    <xf numFmtId="0" fontId="1" fillId="0" borderId="20" xfId="0" applyFont="1" applyBorder="1" applyAlignment="1">
      <alignment horizontal="center"/>
    </xf>
    <xf numFmtId="0" fontId="1" fillId="6" borderId="20" xfId="0" applyFont="1" applyFill="1" applyBorder="1"/>
    <xf numFmtId="0" fontId="1" fillId="0" borderId="19" xfId="0" applyFont="1" applyBorder="1"/>
    <xf numFmtId="0" fontId="20" fillId="0" borderId="12" xfId="0" applyFont="1" applyBorder="1"/>
    <xf numFmtId="0" fontId="20" fillId="0" borderId="3" xfId="0" applyFont="1" applyBorder="1"/>
    <xf numFmtId="0" fontId="21" fillId="0" borderId="0" xfId="0" applyFont="1"/>
    <xf numFmtId="0" fontId="26" fillId="0" borderId="6" xfId="0" applyFont="1" applyBorder="1" applyAlignment="1">
      <alignment horizontal="center"/>
    </xf>
    <xf numFmtId="0" fontId="33" fillId="0" borderId="0" xfId="0" applyFont="1"/>
    <xf numFmtId="0" fontId="35" fillId="5" borderId="0" xfId="0" applyFont="1" applyFill="1" applyAlignment="1">
      <alignment vertical="center"/>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9611901681759499E-2"/>
          <c:y val="4.2105335295599101E-2"/>
          <c:w val="0.87474876579960703"/>
          <c:h val="0.88245765223693196"/>
        </c:manualLayout>
      </c:layout>
      <c:lineChart>
        <c:grouping val="standard"/>
        <c:varyColors val="0"/>
        <c:ser>
          <c:idx val="1"/>
          <c:order val="0"/>
          <c:tx>
            <c:strRef>
              <c:f>CTF_updated!$O$86</c:f>
              <c:strCache>
                <c:ptCount val="1"/>
                <c:pt idx="0">
                  <c:v>Es</c:v>
                </c:pt>
              </c:strCache>
            </c:strRef>
          </c:tx>
          <c:spPr>
            <a:ln w="38100">
              <a:pattFill prst="pct75">
                <a:fgClr>
                  <a:srgbClr val="DD2D32"/>
                </a:fgClr>
                <a:bgClr>
                  <a:srgbClr val="FFFFFF"/>
                </a:bgClr>
              </a:pattFill>
              <a:prstDash val="solid"/>
            </a:ln>
          </c:spPr>
          <c:marker>
            <c:symbol val="none"/>
          </c:marker>
          <c:cat>
            <c:numRef>
              <c:f>CTF_updated!$K$87:$K$311</c:f>
              <c:numCache>
                <c:formatCode>0.000</c:formatCode>
                <c:ptCount val="225"/>
                <c:pt idx="0">
                  <c:v>18.507749999999998</c:v>
                </c:pt>
                <c:pt idx="1">
                  <c:v>9.253874999999999</c:v>
                </c:pt>
                <c:pt idx="2">
                  <c:v>6.1692499999999981</c:v>
                </c:pt>
                <c:pt idx="3">
                  <c:v>4.6269374999999995</c:v>
                </c:pt>
                <c:pt idx="4">
                  <c:v>3.7015500000000001</c:v>
                </c:pt>
                <c:pt idx="5">
                  <c:v>3.0846249999999991</c:v>
                </c:pt>
                <c:pt idx="6">
                  <c:v>2.6439642857142847</c:v>
                </c:pt>
                <c:pt idx="7">
                  <c:v>2.3134687499999993</c:v>
                </c:pt>
                <c:pt idx="8">
                  <c:v>2.0564166666666659</c:v>
                </c:pt>
                <c:pt idx="9">
                  <c:v>1.8507749999999996</c:v>
                </c:pt>
                <c:pt idx="10">
                  <c:v>1.6825227272727266</c:v>
                </c:pt>
                <c:pt idx="11">
                  <c:v>1.5423124999999995</c:v>
                </c:pt>
                <c:pt idx="12">
                  <c:v>1.4236730769230761</c:v>
                </c:pt>
                <c:pt idx="13">
                  <c:v>1.3219821428571421</c:v>
                </c:pt>
                <c:pt idx="14">
                  <c:v>1.2338499999999994</c:v>
                </c:pt>
                <c:pt idx="15">
                  <c:v>1.1567343749999994</c:v>
                </c:pt>
                <c:pt idx="16">
                  <c:v>1.0886911764705878</c:v>
                </c:pt>
                <c:pt idx="17">
                  <c:v>1.0282083333333327</c:v>
                </c:pt>
                <c:pt idx="18">
                  <c:v>0.97409210526315759</c:v>
                </c:pt>
                <c:pt idx="19">
                  <c:v>0.92538749999999981</c:v>
                </c:pt>
                <c:pt idx="20">
                  <c:v>0.88132142857142837</c:v>
                </c:pt>
                <c:pt idx="21">
                  <c:v>0.84126136363636361</c:v>
                </c:pt>
                <c:pt idx="22">
                  <c:v>0.80468478260869569</c:v>
                </c:pt>
                <c:pt idx="23">
                  <c:v>0.77115624999999999</c:v>
                </c:pt>
                <c:pt idx="24">
                  <c:v>0.74031000000000002</c:v>
                </c:pt>
                <c:pt idx="25">
                  <c:v>0.71183653846153849</c:v>
                </c:pt>
                <c:pt idx="26">
                  <c:v>0.68547222222222226</c:v>
                </c:pt>
                <c:pt idx="27">
                  <c:v>0.66099107142857161</c:v>
                </c:pt>
                <c:pt idx="28">
                  <c:v>0.63819827586206912</c:v>
                </c:pt>
                <c:pt idx="29">
                  <c:v>0.61692500000000017</c:v>
                </c:pt>
                <c:pt idx="30">
                  <c:v>0.59702419354838721</c:v>
                </c:pt>
                <c:pt idx="31">
                  <c:v>0.57836718750000016</c:v>
                </c:pt>
                <c:pt idx="32">
                  <c:v>0.56084090909090933</c:v>
                </c:pt>
                <c:pt idx="33">
                  <c:v>0.54434558823529444</c:v>
                </c:pt>
                <c:pt idx="34">
                  <c:v>0.5287928571428574</c:v>
                </c:pt>
                <c:pt idx="35">
                  <c:v>0.51410416666666703</c:v>
                </c:pt>
                <c:pt idx="36">
                  <c:v>0.50020945945945972</c:v>
                </c:pt>
                <c:pt idx="37">
                  <c:v>0.48704605263157918</c:v>
                </c:pt>
                <c:pt idx="38">
                  <c:v>0.47455769230769257</c:v>
                </c:pt>
                <c:pt idx="39">
                  <c:v>0.46269375000000029</c:v>
                </c:pt>
                <c:pt idx="40">
                  <c:v>0.45140853658536606</c:v>
                </c:pt>
                <c:pt idx="41">
                  <c:v>0.44066071428571446</c:v>
                </c:pt>
                <c:pt idx="42">
                  <c:v>0.43041279069767446</c:v>
                </c:pt>
                <c:pt idx="43">
                  <c:v>0.42063068181818192</c:v>
                </c:pt>
                <c:pt idx="44">
                  <c:v>0.41128333333333339</c:v>
                </c:pt>
                <c:pt idx="45">
                  <c:v>0.4023423913043479</c:v>
                </c:pt>
                <c:pt idx="46">
                  <c:v>0.39378191489361697</c:v>
                </c:pt>
                <c:pt idx="47">
                  <c:v>0.38557812499999999</c:v>
                </c:pt>
                <c:pt idx="48">
                  <c:v>0.3777091836734694</c:v>
                </c:pt>
                <c:pt idx="49">
                  <c:v>0.3701549999999999</c:v>
                </c:pt>
                <c:pt idx="50">
                  <c:v>0.36289705882352935</c:v>
                </c:pt>
                <c:pt idx="51">
                  <c:v>0.35591826923076908</c:v>
                </c:pt>
                <c:pt idx="52">
                  <c:v>0.34920283018867915</c:v>
                </c:pt>
                <c:pt idx="53">
                  <c:v>0.34273611111111102</c:v>
                </c:pt>
                <c:pt idx="54">
                  <c:v>0.33650454545454533</c:v>
                </c:pt>
                <c:pt idx="55">
                  <c:v>0.33049553571428553</c:v>
                </c:pt>
                <c:pt idx="56">
                  <c:v>0.32469736842105251</c:v>
                </c:pt>
                <c:pt idx="57">
                  <c:v>0.31909913793103434</c:v>
                </c:pt>
                <c:pt idx="58">
                  <c:v>0.31369067796610156</c:v>
                </c:pt>
                <c:pt idx="59">
                  <c:v>0.30846249999999981</c:v>
                </c:pt>
                <c:pt idx="60">
                  <c:v>0.30340573770491785</c:v>
                </c:pt>
                <c:pt idx="61">
                  <c:v>0.29851209677419333</c:v>
                </c:pt>
                <c:pt idx="62">
                  <c:v>0.29377380952380938</c:v>
                </c:pt>
                <c:pt idx="63">
                  <c:v>0.28918359374999975</c:v>
                </c:pt>
                <c:pt idx="64">
                  <c:v>0.28473461538461514</c:v>
                </c:pt>
                <c:pt idx="65">
                  <c:v>0.28042045454545433</c:v>
                </c:pt>
                <c:pt idx="66">
                  <c:v>0.27623507462686547</c:v>
                </c:pt>
                <c:pt idx="67">
                  <c:v>0.27217279411764683</c:v>
                </c:pt>
                <c:pt idx="68">
                  <c:v>0.26822826086956497</c:v>
                </c:pt>
                <c:pt idx="69">
                  <c:v>0.26439642857142831</c:v>
                </c:pt>
                <c:pt idx="70">
                  <c:v>0.26067253521126738</c:v>
                </c:pt>
                <c:pt idx="71">
                  <c:v>0.25705208333333313</c:v>
                </c:pt>
                <c:pt idx="72">
                  <c:v>0.25353082191780796</c:v>
                </c:pt>
                <c:pt idx="73">
                  <c:v>0.25010472972972947</c:v>
                </c:pt>
                <c:pt idx="74">
                  <c:v>0.24676999999999971</c:v>
                </c:pt>
                <c:pt idx="75">
                  <c:v>0.24352302631578918</c:v>
                </c:pt>
                <c:pt idx="76">
                  <c:v>0.24036038961038933</c:v>
                </c:pt>
                <c:pt idx="77">
                  <c:v>0.23727884615384587</c:v>
                </c:pt>
                <c:pt idx="78">
                  <c:v>0.23427531645569594</c:v>
                </c:pt>
                <c:pt idx="79">
                  <c:v>0.23134687499999973</c:v>
                </c:pt>
                <c:pt idx="80">
                  <c:v>0.22849074074074052</c:v>
                </c:pt>
                <c:pt idx="81">
                  <c:v>0.22570426829268275</c:v>
                </c:pt>
                <c:pt idx="82">
                  <c:v>0.22298493975903602</c:v>
                </c:pt>
                <c:pt idx="83">
                  <c:v>0.22033035714285701</c:v>
                </c:pt>
                <c:pt idx="84">
                  <c:v>0.21773823529411751</c:v>
                </c:pt>
                <c:pt idx="85">
                  <c:v>0.21520639534883707</c:v>
                </c:pt>
                <c:pt idx="86">
                  <c:v>0.21273275862068952</c:v>
                </c:pt>
                <c:pt idx="87">
                  <c:v>0.21031534090909082</c:v>
                </c:pt>
                <c:pt idx="88">
                  <c:v>0.20795224719101113</c:v>
                </c:pt>
                <c:pt idx="89">
                  <c:v>0.20564166666666664</c:v>
                </c:pt>
                <c:pt idx="90">
                  <c:v>0.20338186813186812</c:v>
                </c:pt>
                <c:pt idx="91">
                  <c:v>0.20117119565217392</c:v>
                </c:pt>
                <c:pt idx="92">
                  <c:v>0.19900806451612901</c:v>
                </c:pt>
                <c:pt idx="93">
                  <c:v>0.19689095744680848</c:v>
                </c:pt>
                <c:pt idx="94">
                  <c:v>0.19481842105263161</c:v>
                </c:pt>
                <c:pt idx="95">
                  <c:v>0.19278906250000002</c:v>
                </c:pt>
                <c:pt idx="96">
                  <c:v>0.19080154639175262</c:v>
                </c:pt>
                <c:pt idx="97">
                  <c:v>0.18885459183673475</c:v>
                </c:pt>
                <c:pt idx="98">
                  <c:v>0.18694696969696975</c:v>
                </c:pt>
                <c:pt idx="99">
                  <c:v>0.18507750000000006</c:v>
                </c:pt>
                <c:pt idx="100">
                  <c:v>0.18324504950495055</c:v>
                </c:pt>
                <c:pt idx="101">
                  <c:v>0.18144852941176481</c:v>
                </c:pt>
                <c:pt idx="102">
                  <c:v>0.17968689320388359</c:v>
                </c:pt>
                <c:pt idx="103">
                  <c:v>0.17795913461538471</c:v>
                </c:pt>
                <c:pt idx="104">
                  <c:v>0.17626428571428585</c:v>
                </c:pt>
                <c:pt idx="105">
                  <c:v>0.17460141509433974</c:v>
                </c:pt>
                <c:pt idx="106">
                  <c:v>0.17296962616822445</c:v>
                </c:pt>
                <c:pt idx="107">
                  <c:v>0.17136805555555568</c:v>
                </c:pt>
                <c:pt idx="108">
                  <c:v>0.16979587155963319</c:v>
                </c:pt>
                <c:pt idx="109">
                  <c:v>0.16825227272727289</c:v>
                </c:pt>
                <c:pt idx="110">
                  <c:v>0.16673648648648665</c:v>
                </c:pt>
                <c:pt idx="111">
                  <c:v>0.16524776785714301</c:v>
                </c:pt>
                <c:pt idx="112">
                  <c:v>0.16378539823008867</c:v>
                </c:pt>
                <c:pt idx="113">
                  <c:v>0.16234868421052651</c:v>
                </c:pt>
                <c:pt idx="114">
                  <c:v>0.16093695652173928</c:v>
                </c:pt>
                <c:pt idx="115">
                  <c:v>0.15954956896551745</c:v>
                </c:pt>
                <c:pt idx="116">
                  <c:v>0.15818589743589762</c:v>
                </c:pt>
                <c:pt idx="117">
                  <c:v>0.15684533898305106</c:v>
                </c:pt>
                <c:pt idx="118">
                  <c:v>0.15552731092436992</c:v>
                </c:pt>
                <c:pt idx="119">
                  <c:v>0.15423125000000021</c:v>
                </c:pt>
                <c:pt idx="120">
                  <c:v>0.15295661157024815</c:v>
                </c:pt>
                <c:pt idx="121">
                  <c:v>0.15170286885245921</c:v>
                </c:pt>
                <c:pt idx="122">
                  <c:v>0.15046951219512217</c:v>
                </c:pt>
                <c:pt idx="123">
                  <c:v>0.149256048387097</c:v>
                </c:pt>
                <c:pt idx="124">
                  <c:v>0.14806200000000022</c:v>
                </c:pt>
                <c:pt idx="125">
                  <c:v>0.14688690476190497</c:v>
                </c:pt>
                <c:pt idx="126">
                  <c:v>0.14573031496063013</c:v>
                </c:pt>
                <c:pt idx="127">
                  <c:v>0.14459179687500023</c:v>
                </c:pt>
                <c:pt idx="128">
                  <c:v>0.14347093023255836</c:v>
                </c:pt>
                <c:pt idx="129">
                  <c:v>0.14236730769230793</c:v>
                </c:pt>
                <c:pt idx="130">
                  <c:v>0.14128053435114526</c:v>
                </c:pt>
                <c:pt idx="131">
                  <c:v>0.14021022727272753</c:v>
                </c:pt>
                <c:pt idx="132">
                  <c:v>0.13915601503759423</c:v>
                </c:pt>
                <c:pt idx="133">
                  <c:v>0.13811753731343307</c:v>
                </c:pt>
                <c:pt idx="134">
                  <c:v>0.13709444444444469</c:v>
                </c:pt>
                <c:pt idx="135">
                  <c:v>0.13608639705882378</c:v>
                </c:pt>
                <c:pt idx="136">
                  <c:v>0.13509306569343091</c:v>
                </c:pt>
                <c:pt idx="137">
                  <c:v>0.13411413043478287</c:v>
                </c:pt>
                <c:pt idx="138">
                  <c:v>0.13314928057553985</c:v>
                </c:pt>
                <c:pt idx="139">
                  <c:v>0.13219821428571454</c:v>
                </c:pt>
                <c:pt idx="140">
                  <c:v>0.13126063829787257</c:v>
                </c:pt>
                <c:pt idx="141">
                  <c:v>0.13033626760563405</c:v>
                </c:pt>
                <c:pt idx="142">
                  <c:v>0.12942482517482543</c:v>
                </c:pt>
                <c:pt idx="143">
                  <c:v>0.12852604166666695</c:v>
                </c:pt>
                <c:pt idx="144">
                  <c:v>0.12763965517241407</c:v>
                </c:pt>
                <c:pt idx="145">
                  <c:v>0.1267654109589044</c:v>
                </c:pt>
                <c:pt idx="146">
                  <c:v>0.12590306122449005</c:v>
                </c:pt>
                <c:pt idx="147">
                  <c:v>0.12505236486486512</c:v>
                </c:pt>
                <c:pt idx="148">
                  <c:v>0.1242130872483224</c:v>
                </c:pt>
                <c:pt idx="149">
                  <c:v>0.12338500000000029</c:v>
                </c:pt>
                <c:pt idx="150">
                  <c:v>0.12256788079470227</c:v>
                </c:pt>
                <c:pt idx="151">
                  <c:v>0.12176151315789502</c:v>
                </c:pt>
                <c:pt idx="152">
                  <c:v>0.12096568627451007</c:v>
                </c:pt>
                <c:pt idx="153">
                  <c:v>0.12018019480519505</c:v>
                </c:pt>
                <c:pt idx="154">
                  <c:v>0.1194048387096777</c:v>
                </c:pt>
                <c:pt idx="155">
                  <c:v>0.11863942307692336</c:v>
                </c:pt>
                <c:pt idx="156">
                  <c:v>0.11788375796178371</c:v>
                </c:pt>
                <c:pt idx="157">
                  <c:v>0.11713765822784837</c:v>
                </c:pt>
                <c:pt idx="158">
                  <c:v>0.11640094339622671</c:v>
                </c:pt>
                <c:pt idx="159">
                  <c:v>0.11567343750000031</c:v>
                </c:pt>
                <c:pt idx="160">
                  <c:v>0.11495496894409966</c:v>
                </c:pt>
                <c:pt idx="161">
                  <c:v>0.11424537037037065</c:v>
                </c:pt>
                <c:pt idx="162">
                  <c:v>0.11354447852760764</c:v>
                </c:pt>
                <c:pt idx="163">
                  <c:v>0.11285213414634176</c:v>
                </c:pt>
                <c:pt idx="164">
                  <c:v>0.11216818181818211</c:v>
                </c:pt>
                <c:pt idx="165">
                  <c:v>0.11149246987951836</c:v>
                </c:pt>
                <c:pt idx="166">
                  <c:v>0.11082485029940148</c:v>
                </c:pt>
                <c:pt idx="167">
                  <c:v>0.11016517857142885</c:v>
                </c:pt>
                <c:pt idx="168">
                  <c:v>0.10951331360946776</c:v>
                </c:pt>
                <c:pt idx="169">
                  <c:v>0.10886911764705912</c:v>
                </c:pt>
                <c:pt idx="170">
                  <c:v>0.10823245614035117</c:v>
                </c:pt>
                <c:pt idx="171">
                  <c:v>0.10760319767441889</c:v>
                </c:pt>
                <c:pt idx="172">
                  <c:v>0.10698121387283265</c:v>
                </c:pt>
                <c:pt idx="173">
                  <c:v>0.10636637931034515</c:v>
                </c:pt>
                <c:pt idx="174">
                  <c:v>0.10575857142857174</c:v>
                </c:pt>
                <c:pt idx="175">
                  <c:v>0.10515767045454574</c:v>
                </c:pt>
                <c:pt idx="176">
                  <c:v>0.10456355932203418</c:v>
                </c:pt>
                <c:pt idx="177">
                  <c:v>0.10397612359550591</c:v>
                </c:pt>
                <c:pt idx="178">
                  <c:v>0.10339525139664833</c:v>
                </c:pt>
                <c:pt idx="179">
                  <c:v>0.10282083333333362</c:v>
                </c:pt>
                <c:pt idx="180">
                  <c:v>0.10225276243093952</c:v>
                </c:pt>
                <c:pt idx="181">
                  <c:v>0.10169093406593435</c:v>
                </c:pt>
                <c:pt idx="182">
                  <c:v>0.10113524590163962</c:v>
                </c:pt>
                <c:pt idx="183">
                  <c:v>0.10058559782608725</c:v>
                </c:pt>
                <c:pt idx="184">
                  <c:v>0.10004189189189218</c:v>
                </c:pt>
                <c:pt idx="185">
                  <c:v>9.9504032258064798E-2</c:v>
                </c:pt>
                <c:pt idx="186">
                  <c:v>9.8971925133690117E-2</c:v>
                </c:pt>
                <c:pt idx="187">
                  <c:v>9.8445478723404561E-2</c:v>
                </c:pt>
                <c:pt idx="188">
                  <c:v>9.7924603174603483E-2</c:v>
                </c:pt>
                <c:pt idx="189">
                  <c:v>9.7409210526316084E-2</c:v>
                </c:pt>
                <c:pt idx="190">
                  <c:v>9.689921465968615E-2</c:v>
                </c:pt>
                <c:pt idx="191">
                  <c:v>9.6394531250000304E-2</c:v>
                </c:pt>
                <c:pt idx="192">
                  <c:v>9.5895077720207542E-2</c:v>
                </c:pt>
                <c:pt idx="193">
                  <c:v>9.5400773195876573E-2</c:v>
                </c:pt>
                <c:pt idx="194">
                  <c:v>9.4911538461538755E-2</c:v>
                </c:pt>
                <c:pt idx="195">
                  <c:v>9.4427295918367626E-2</c:v>
                </c:pt>
                <c:pt idx="196">
                  <c:v>9.3947969543147505E-2</c:v>
                </c:pt>
                <c:pt idx="197">
                  <c:v>9.3473484848485125E-2</c:v>
                </c:pt>
                <c:pt idx="198">
                  <c:v>9.3003768844221388E-2</c:v>
                </c:pt>
                <c:pt idx="199">
                  <c:v>9.2538750000000281E-2</c:v>
                </c:pt>
                <c:pt idx="200">
                  <c:v>9.2078358208955505E-2</c:v>
                </c:pt>
                <c:pt idx="201">
                  <c:v>9.1622524752475551E-2</c:v>
                </c:pt>
                <c:pt idx="202">
                  <c:v>9.1171182266010162E-2</c:v>
                </c:pt>
                <c:pt idx="203">
                  <c:v>9.0724264705882657E-2</c:v>
                </c:pt>
                <c:pt idx="204">
                  <c:v>9.0281707317073454E-2</c:v>
                </c:pt>
                <c:pt idx="205">
                  <c:v>8.9843446601942045E-2</c:v>
                </c:pt>
                <c:pt idx="206">
                  <c:v>8.9409420289855365E-2</c:v>
                </c:pt>
                <c:pt idx="207">
                  <c:v>8.8979567307692589E-2</c:v>
                </c:pt>
                <c:pt idx="208">
                  <c:v>8.8553827751196454E-2</c:v>
                </c:pt>
                <c:pt idx="209">
                  <c:v>8.8132142857143145E-2</c:v>
                </c:pt>
                <c:pt idx="210">
                  <c:v>8.7714454976303605E-2</c:v>
                </c:pt>
                <c:pt idx="211">
                  <c:v>8.7300707547170092E-2</c:v>
                </c:pt>
                <c:pt idx="212">
                  <c:v>8.6890845070422801E-2</c:v>
                </c:pt>
                <c:pt idx="213">
                  <c:v>8.6484813084112433E-2</c:v>
                </c:pt>
                <c:pt idx="214">
                  <c:v>8.6082558139535165E-2</c:v>
                </c:pt>
                <c:pt idx="215">
                  <c:v>8.5684027777778074E-2</c:v>
                </c:pt>
                <c:pt idx="216">
                  <c:v>8.5289170506912745E-2</c:v>
                </c:pt>
                <c:pt idx="217">
                  <c:v>8.4897935779816816E-2</c:v>
                </c:pt>
                <c:pt idx="218">
                  <c:v>8.4510273972603037E-2</c:v>
                </c:pt>
                <c:pt idx="219">
                  <c:v>8.4126136363636639E-2</c:v>
                </c:pt>
                <c:pt idx="220">
                  <c:v>8.3745475113122456E-2</c:v>
                </c:pt>
                <c:pt idx="221">
                  <c:v>8.3368243243243531E-2</c:v>
                </c:pt>
                <c:pt idx="222">
                  <c:v>8.2994394618834358E-2</c:v>
                </c:pt>
                <c:pt idx="223">
                  <c:v>8.2623883928571701E-2</c:v>
                </c:pt>
                <c:pt idx="224">
                  <c:v>8.225666666666695E-2</c:v>
                </c:pt>
              </c:numCache>
            </c:numRef>
          </c:cat>
          <c:val>
            <c:numRef>
              <c:f>CTF_updated!$O$87:$O$311</c:f>
              <c:numCache>
                <c:formatCode>0.000</c:formatCode>
                <c:ptCount val="225"/>
                <c:pt idx="0">
                  <c:v>0.99999962580505952</c:v>
                </c:pt>
                <c:pt idx="1">
                  <c:v>0.9999985023063902</c:v>
                </c:pt>
                <c:pt idx="2">
                  <c:v>0.99999662676106216</c:v>
                </c:pt>
                <c:pt idx="3">
                  <c:v>0.99999399459290306</c:v>
                </c:pt>
                <c:pt idx="4">
                  <c:v>0.99999059938556523</c:v>
                </c:pt>
                <c:pt idx="5">
                  <c:v>0.99998643287281974</c:v>
                </c:pt>
                <c:pt idx="6">
                  <c:v>0.99998148492607841</c:v>
                </c:pt>
                <c:pt idx="7">
                  <c:v>0.99997574353914531</c:v>
                </c:pt>
                <c:pt idx="8">
                  <c:v>0.99996919481019697</c:v>
                </c:pt>
                <c:pt idx="9">
                  <c:v>0.99996182292099445</c:v>
                </c:pt>
                <c:pt idx="10">
                  <c:v>0.99995361011332728</c:v>
                </c:pt>
                <c:pt idx="11">
                  <c:v>0.99994453666269156</c:v>
                </c:pt>
                <c:pt idx="12">
                  <c:v>0.99993458084920395</c:v>
                </c:pt>
                <c:pt idx="13">
                  <c:v>0.99992371892575327</c:v>
                </c:pt>
                <c:pt idx="14">
                  <c:v>0.99991192508339222</c:v>
                </c:pt>
                <c:pt idx="15">
                  <c:v>0.99989917141397255</c:v>
                </c:pt>
                <c:pt idx="16">
                  <c:v>0.99988542787002443</c:v>
                </c:pt>
                <c:pt idx="17">
                  <c:v>0.9998706622218857</c:v>
                </c:pt>
                <c:pt idx="18">
                  <c:v>0.99985484001208225</c:v>
                </c:pt>
                <c:pt idx="19">
                  <c:v>0.99983792450696518</c:v>
                </c:pt>
                <c:pt idx="20">
                  <c:v>0.99981987664560668</c:v>
                </c:pt>
                <c:pt idx="21">
                  <c:v>0.99980065498596082</c:v>
                </c:pt>
                <c:pt idx="22">
                  <c:v>0.99978021564829389</c:v>
                </c:pt>
                <c:pt idx="23">
                  <c:v>0.9997585122558883</c:v>
                </c:pt>
                <c:pt idx="24">
                  <c:v>0.99973549587302679</c:v>
                </c:pt>
                <c:pt idx="25">
                  <c:v>0.99971111494026321</c:v>
                </c:pt>
                <c:pt idx="26">
                  <c:v>0.99968531520698567</c:v>
                </c:pt>
                <c:pt idx="27">
                  <c:v>0.99965803966128053</c:v>
                </c:pt>
                <c:pt idx="28">
                  <c:v>0.99962922845710267</c:v>
                </c:pt>
                <c:pt idx="29">
                  <c:v>0.99959881883876389</c:v>
                </c:pt>
                <c:pt idx="30">
                  <c:v>0.99956674506274468</c:v>
                </c:pt>
                <c:pt idx="31">
                  <c:v>0.99953293831684198</c:v>
                </c:pt>
                <c:pt idx="32">
                  <c:v>0.99949732663666158</c:v>
                </c:pt>
                <c:pt idx="33">
                  <c:v>0.99945983481946721</c:v>
                </c:pt>
                <c:pt idx="34">
                  <c:v>0.99942038433539793</c:v>
                </c:pt>
                <c:pt idx="35">
                  <c:v>0.99937889323606666</c:v>
                </c:pt>
                <c:pt idx="36">
                  <c:v>0.99933527606055439</c:v>
                </c:pt>
                <c:pt idx="37">
                  <c:v>0.99928944373881357</c:v>
                </c:pt>
                <c:pt idx="38">
                  <c:v>0.9992413034924974</c:v>
                </c:pt>
                <c:pt idx="39">
                  <c:v>0.99919075873323293</c:v>
                </c:pt>
                <c:pt idx="40">
                  <c:v>0.99913770895835263</c:v>
                </c:pt>
                <c:pt idx="41">
                  <c:v>0.99908204964410896</c:v>
                </c:pt>
                <c:pt idx="42">
                  <c:v>0.99902367213638765</c:v>
                </c:pt>
                <c:pt idx="43">
                  <c:v>0.99896246353894491</c:v>
                </c:pt>
                <c:pt idx="44">
                  <c:v>0.99889830659919143</c:v>
                </c:pt>
                <c:pt idx="45">
                  <c:v>0.99883107959154738</c:v>
                </c:pt>
                <c:pt idx="46">
                  <c:v>0.99876065619839649</c:v>
                </c:pt>
                <c:pt idx="47">
                  <c:v>0.99868690538866711</c:v>
                </c:pt>
                <c:pt idx="48">
                  <c:v>0.99860969129406973</c:v>
                </c:pt>
                <c:pt idx="49">
                  <c:v>0.99852887308302596</c:v>
                </c:pt>
                <c:pt idx="50">
                  <c:v>0.99844430483231994</c:v>
                </c:pt>
                <c:pt idx="51">
                  <c:v>0.99835583539651096</c:v>
                </c:pt>
                <c:pt idx="52">
                  <c:v>0.99826330827514576</c:v>
                </c:pt>
                <c:pt idx="53">
                  <c:v>0.99816656147781035</c:v>
                </c:pt>
                <c:pt idx="54">
                  <c:v>0.99806542738706738</c:v>
                </c:pt>
                <c:pt idx="55">
                  <c:v>0.99795973261932291</c:v>
                </c:pt>
                <c:pt idx="56">
                  <c:v>0.99784929788367338</c:v>
                </c:pt>
                <c:pt idx="57">
                  <c:v>0.99773393783878372</c:v>
                </c:pt>
                <c:pt idx="58">
                  <c:v>0.99761346094785319</c:v>
                </c:pt>
                <c:pt idx="59">
                  <c:v>0.99748766933172461</c:v>
                </c:pt>
                <c:pt idx="60">
                  <c:v>0.99735635862020189</c:v>
                </c:pt>
                <c:pt idx="61">
                  <c:v>0.99721931780163819</c:v>
                </c:pt>
                <c:pt idx="62">
                  <c:v>0.99707632907086563</c:v>
                </c:pt>
                <c:pt idx="63">
                  <c:v>0.99692716767553702</c:v>
                </c:pt>
                <c:pt idx="64">
                  <c:v>0.99677160176095958</c:v>
                </c:pt>
                <c:pt idx="65">
                  <c:v>0.99660939221349809</c:v>
                </c:pt>
                <c:pt idx="66">
                  <c:v>0.99644029250263566</c:v>
                </c:pt>
                <c:pt idx="67">
                  <c:v>0.99626404852178041</c:v>
                </c:pt>
                <c:pt idx="68">
                  <c:v>0.99608039842791385</c:v>
                </c:pt>
                <c:pt idx="69">
                  <c:v>0.99588907248017977</c:v>
                </c:pt>
                <c:pt idx="70">
                  <c:v>0.99568979287752013</c:v>
                </c:pt>
                <c:pt idx="71">
                  <c:v>0.99548227359546748</c:v>
                </c:pt>
                <c:pt idx="72">
                  <c:v>0.99526622022220912</c:v>
                </c:pt>
                <c:pt idx="73">
                  <c:v>0.99504132979404802</c:v>
                </c:pt>
                <c:pt idx="74">
                  <c:v>0.99480729063038509</c:v>
                </c:pt>
                <c:pt idx="75">
                  <c:v>0.99456378216836039</c:v>
                </c:pt>
                <c:pt idx="76">
                  <c:v>0.99431047479729273</c:v>
                </c:pt>
                <c:pt idx="77">
                  <c:v>0.99404702969306602</c:v>
                </c:pt>
                <c:pt idx="78">
                  <c:v>0.99377309865261843</c:v>
                </c:pt>
                <c:pt idx="79">
                  <c:v>0.99348832392869613</c:v>
                </c:pt>
                <c:pt idx="80">
                  <c:v>0.99319233806504148</c:v>
                </c:pt>
                <c:pt idx="81">
                  <c:v>0.99288476373219614</c:v>
                </c:pt>
                <c:pt idx="82">
                  <c:v>0.99256521356410243</c:v>
                </c:pt>
                <c:pt idx="83">
                  <c:v>0.99223328999570004</c:v>
                </c:pt>
                <c:pt idx="84">
                  <c:v>0.99188858510172162</c:v>
                </c:pt>
                <c:pt idx="85">
                  <c:v>0.99153068043689874</c:v>
                </c:pt>
                <c:pt idx="86">
                  <c:v>0.99115914687780238</c:v>
                </c:pt>
                <c:pt idx="87">
                  <c:v>0.99077354446654797</c:v>
                </c:pt>
                <c:pt idx="88">
                  <c:v>0.99037342225660707</c:v>
                </c:pt>
                <c:pt idx="89">
                  <c:v>0.98995831816097968</c:v>
                </c:pt>
                <c:pt idx="90">
                  <c:v>0.98952775880298616</c:v>
                </c:pt>
                <c:pt idx="91">
                  <c:v>0.98908125936995617</c:v>
                </c:pt>
                <c:pt idx="92">
                  <c:v>0.98861832347009526</c:v>
                </c:pt>
                <c:pt idx="93">
                  <c:v>0.98813844299282916</c:v>
                </c:pt>
                <c:pt idx="94">
                  <c:v>0.98764109797292921</c:v>
                </c:pt>
                <c:pt idx="95">
                  <c:v>0.9871257564587429</c:v>
                </c:pt>
                <c:pt idx="96">
                  <c:v>0.98659187438485862</c:v>
                </c:pt>
                <c:pt idx="97">
                  <c:v>0.98603889544955003</c:v>
                </c:pt>
                <c:pt idx="98">
                  <c:v>0.98546625099735885</c:v>
                </c:pt>
                <c:pt idx="99">
                  <c:v>0.98487335990718494</c:v>
                </c:pt>
                <c:pt idx="100">
                  <c:v>0.98425962848626913</c:v>
                </c:pt>
                <c:pt idx="101">
                  <c:v>0.98362445037046642</c:v>
                </c:pt>
                <c:pt idx="102">
                  <c:v>0.98296720643122037</c:v>
                </c:pt>
                <c:pt idx="103">
                  <c:v>0.98228726468966565</c:v>
                </c:pt>
                <c:pt idx="104">
                  <c:v>0.98158398023829829</c:v>
                </c:pt>
                <c:pt idx="105">
                  <c:v>0.98085669517066876</c:v>
                </c:pt>
                <c:pt idx="106">
                  <c:v>0.98010473851956703</c:v>
                </c:pt>
                <c:pt idx="107">
                  <c:v>0.97932742620418445</c:v>
                </c:pt>
                <c:pt idx="108">
                  <c:v>0.9785240609867516</c:v>
                </c:pt>
                <c:pt idx="109">
                  <c:v>0.97769393243916691</c:v>
                </c:pt>
                <c:pt idx="110">
                  <c:v>0.97683631692014583</c:v>
                </c:pt>
                <c:pt idx="111">
                  <c:v>0.97595047756343645</c:v>
                </c:pt>
                <c:pt idx="112">
                  <c:v>0.9750356642776612</c:v>
                </c:pt>
                <c:pt idx="113">
                  <c:v>0.97409111375836144</c:v>
                </c:pt>
                <c:pt idx="114">
                  <c:v>0.9731160495128367</c:v>
                </c:pt>
                <c:pt idx="115">
                  <c:v>0.97210968189838365</c:v>
                </c:pt>
                <c:pt idx="116">
                  <c:v>0.97107120817455916</c:v>
                </c:pt>
                <c:pt idx="117">
                  <c:v>0.9699998125701027</c:v>
                </c:pt>
                <c:pt idx="118">
                  <c:v>0.96889466636517019</c:v>
                </c:pt>
                <c:pt idx="119">
                  <c:v>0.96775492798954676</c:v>
                </c:pt>
                <c:pt idx="120">
                  <c:v>0.96657974313751815</c:v>
                </c:pt>
                <c:pt idx="121">
                  <c:v>0.96536824490009687</c:v>
                </c:pt>
                <c:pt idx="122">
                  <c:v>0.96411955391531012</c:v>
                </c:pt>
                <c:pt idx="123">
                  <c:v>0.96283277853727256</c:v>
                </c:pt>
                <c:pt idx="124">
                  <c:v>0.96150701502477731</c:v>
                </c:pt>
                <c:pt idx="125">
                  <c:v>0.9601413477501517</c:v>
                </c:pt>
                <c:pt idx="126">
                  <c:v>0.95873484942913534</c:v>
                </c:pt>
                <c:pt idx="127">
                  <c:v>0.95728658137254885</c:v>
                </c:pt>
                <c:pt idx="128">
                  <c:v>0.95579559376053103</c:v>
                </c:pt>
                <c:pt idx="129">
                  <c:v>0.95426092594013157</c:v>
                </c:pt>
                <c:pt idx="130">
                  <c:v>0.95268160674705371</c:v>
                </c:pt>
                <c:pt idx="131">
                  <c:v>0.95105665485234858</c:v>
                </c:pt>
                <c:pt idx="132">
                  <c:v>0.94938507913486814</c:v>
                </c:pt>
                <c:pt idx="133">
                  <c:v>0.94766587908028832</c:v>
                </c:pt>
                <c:pt idx="134">
                  <c:v>0.94589804520751641</c:v>
                </c:pt>
                <c:pt idx="135">
                  <c:v>0.94408055952329806</c:v>
                </c:pt>
                <c:pt idx="136">
                  <c:v>0.94221239600584039</c:v>
                </c:pt>
                <c:pt idx="137">
                  <c:v>0.94029252111826411</c:v>
                </c:pt>
                <c:pt idx="138">
                  <c:v>0.93831989435269392</c:v>
                </c:pt>
                <c:pt idx="139">
                  <c:v>0.9362934688057919</c:v>
                </c:pt>
                <c:pt idx="140">
                  <c:v>0.93421219178653014</c:v>
                </c:pt>
                <c:pt idx="141">
                  <c:v>0.93207500545698885</c:v>
                </c:pt>
                <c:pt idx="142">
                  <c:v>0.92988084750695155</c:v>
                </c:pt>
                <c:pt idx="143">
                  <c:v>0.92762865186305887</c:v>
                </c:pt>
                <c:pt idx="144">
                  <c:v>0.92531734943326038</c:v>
                </c:pt>
                <c:pt idx="145">
                  <c:v>0.9229458688872848</c:v>
                </c:pt>
                <c:pt idx="146">
                  <c:v>0.92051313747382657</c:v>
                </c:pt>
                <c:pt idx="147">
                  <c:v>0.91801808187511957</c:v>
                </c:pt>
                <c:pt idx="148">
                  <c:v>0.91545962909953782</c:v>
                </c:pt>
                <c:pt idx="149">
                  <c:v>0.91283670741283329</c:v>
                </c:pt>
                <c:pt idx="150">
                  <c:v>0.91014824730858002</c:v>
                </c:pt>
                <c:pt idx="151">
                  <c:v>0.90739318251835788</c:v>
                </c:pt>
                <c:pt idx="152">
                  <c:v>0.90457045106216039</c:v>
                </c:pt>
                <c:pt idx="153">
                  <c:v>0.90167899633946724</c:v>
                </c:pt>
                <c:pt idx="154">
                  <c:v>0.89871776826136729</c:v>
                </c:pt>
                <c:pt idx="155">
                  <c:v>0.8956857244240608</c:v>
                </c:pt>
                <c:pt idx="156">
                  <c:v>0.89258183132401081</c:v>
                </c:pt>
                <c:pt idx="157">
                  <c:v>0.88940506561494637</c:v>
                </c:pt>
                <c:pt idx="158">
                  <c:v>0.88615441540684847</c:v>
                </c:pt>
                <c:pt idx="159">
                  <c:v>0.88282888160697814</c:v>
                </c:pt>
                <c:pt idx="160">
                  <c:v>0.87942747930292109</c:v>
                </c:pt>
                <c:pt idx="161">
                  <c:v>0.87594923918754264</c:v>
                </c:pt>
                <c:pt idx="162">
                  <c:v>0.87239320902564998</c:v>
                </c:pt>
                <c:pt idx="163">
                  <c:v>0.86875845516207151</c:v>
                </c:pt>
                <c:pt idx="164">
                  <c:v>0.86504406407075041</c:v>
                </c:pt>
                <c:pt idx="165">
                  <c:v>0.86124914394435426</c:v>
                </c:pt>
                <c:pt idx="166">
                  <c:v>0.85737282632377998</c:v>
                </c:pt>
                <c:pt idx="167">
                  <c:v>0.85341426776682239</c:v>
                </c:pt>
                <c:pt idx="168">
                  <c:v>0.84937265155514641</c:v>
                </c:pt>
                <c:pt idx="169">
                  <c:v>0.84524718943857602</c:v>
                </c:pt>
                <c:pt idx="170">
                  <c:v>0.84103712341557724</c:v>
                </c:pt>
                <c:pt idx="171">
                  <c:v>0.83674172754867049</c:v>
                </c:pt>
                <c:pt idx="172">
                  <c:v>0.83236030981336262</c:v>
                </c:pt>
                <c:pt idx="173">
                  <c:v>0.82789221397903723</c:v>
                </c:pt>
                <c:pt idx="174">
                  <c:v>0.82333682152008125</c:v>
                </c:pt>
                <c:pt idx="175">
                  <c:v>0.8186935535553711</c:v>
                </c:pt>
                <c:pt idx="176">
                  <c:v>0.81396187281406118</c:v>
                </c:pt>
                <c:pt idx="177">
                  <c:v>0.80914128562545806</c:v>
                </c:pt>
                <c:pt idx="178">
                  <c:v>0.80423134393057594</c:v>
                </c:pt>
                <c:pt idx="179">
                  <c:v>0.79923164731279472</c:v>
                </c:pt>
                <c:pt idx="180">
                  <c:v>0.79414184504484819</c:v>
                </c:pt>
                <c:pt idx="181">
                  <c:v>0.78896163814918618</c:v>
                </c:pt>
                <c:pt idx="182">
                  <c:v>0.7836907814685572</c:v>
                </c:pt>
                <c:pt idx="183">
                  <c:v>0.77832908574346316</c:v>
                </c:pt>
                <c:pt idx="184">
                  <c:v>0.77287641969293586</c:v>
                </c:pt>
                <c:pt idx="185">
                  <c:v>0.76733271209488918</c:v>
                </c:pt>
                <c:pt idx="186">
                  <c:v>0.76169795386208816</c:v>
                </c:pt>
                <c:pt idx="187">
                  <c:v>0.75597220010958333</c:v>
                </c:pt>
                <c:pt idx="188">
                  <c:v>0.75015557220924423</c:v>
                </c:pt>
                <c:pt idx="189">
                  <c:v>0.74424825982683063</c:v>
                </c:pt>
                <c:pt idx="190">
                  <c:v>0.73825052293682902</c:v>
                </c:pt>
                <c:pt idx="191">
                  <c:v>0.73216269381008603</c:v>
                </c:pt>
                <c:pt idx="192">
                  <c:v>0.72598517896907044</c:v>
                </c:pt>
                <c:pt idx="193">
                  <c:v>0.71971846110540272</c:v>
                </c:pt>
                <c:pt idx="194">
                  <c:v>0.71336310095409439</c:v>
                </c:pt>
                <c:pt idx="195">
                  <c:v>0.70691973911876316</c:v>
                </c:pt>
                <c:pt idx="196">
                  <c:v>0.70038909784190728</c:v>
                </c:pt>
                <c:pt idx="197">
                  <c:v>0.69377198271415108</c:v>
                </c:pt>
                <c:pt idx="198">
                  <c:v>0.68706928431621817</c:v>
                </c:pt>
                <c:pt idx="199">
                  <c:v>0.68028197978722593</c:v>
                </c:pt>
                <c:pt idx="200">
                  <c:v>0.673411134312773</c:v>
                </c:pt>
                <c:pt idx="201">
                  <c:v>0.66645790252614334</c:v>
                </c:pt>
                <c:pt idx="202">
                  <c:v>0.65942352981585051</c:v>
                </c:pt>
                <c:pt idx="203">
                  <c:v>0.65230935353264763</c:v>
                </c:pt>
                <c:pt idx="204">
                  <c:v>0.64511680408903449</c:v>
                </c:pt>
                <c:pt idx="205">
                  <c:v>0.63784740594424527</c:v>
                </c:pt>
                <c:pt idx="206">
                  <c:v>0.63050277846764158</c:v>
                </c:pt>
                <c:pt idx="207">
                  <c:v>0.62308463667342562</c:v>
                </c:pt>
                <c:pt idx="208">
                  <c:v>0.61559479181957255</c:v>
                </c:pt>
                <c:pt idx="209">
                  <c:v>0.60803515186391599</c:v>
                </c:pt>
                <c:pt idx="210">
                  <c:v>0.60040772177036072</c:v>
                </c:pt>
                <c:pt idx="211">
                  <c:v>0.59271460365826967</c:v>
                </c:pt>
                <c:pt idx="212">
                  <c:v>0.58495799678818461</c:v>
                </c:pt>
                <c:pt idx="213">
                  <c:v>0.5771401973771535</c:v>
                </c:pt>
                <c:pt idx="214">
                  <c:v>0.56926359823711459</c:v>
                </c:pt>
                <c:pt idx="215">
                  <c:v>0.56133068822997512</c:v>
                </c:pt>
                <c:pt idx="216">
                  <c:v>0.55334405153324184</c:v>
                </c:pt>
                <c:pt idx="217">
                  <c:v>0.5453063667103355</c:v>
                </c:pt>
                <c:pt idx="218">
                  <c:v>0.5372204055799995</c:v>
                </c:pt>
                <c:pt idx="219">
                  <c:v>0.52908903187955658</c:v>
                </c:pt>
                <c:pt idx="220">
                  <c:v>0.52091519971713229</c:v>
                </c:pt>
                <c:pt idx="221">
                  <c:v>0.5127019518083562</c:v>
                </c:pt>
                <c:pt idx="222">
                  <c:v>0.50445241749352243</c:v>
                </c:pt>
                <c:pt idx="223">
                  <c:v>0.49616981053163761</c:v>
                </c:pt>
                <c:pt idx="224">
                  <c:v>0.48785742666832826</c:v>
                </c:pt>
              </c:numCache>
            </c:numRef>
          </c:val>
          <c:smooth val="0"/>
          <c:extLst>
            <c:ext xmlns:c16="http://schemas.microsoft.com/office/drawing/2014/chart" uri="{C3380CC4-5D6E-409C-BE32-E72D297353CC}">
              <c16:uniqueId val="{00000000-09A5-3847-A3BC-7A9D6BE763A0}"/>
            </c:ext>
          </c:extLst>
        </c:ser>
        <c:ser>
          <c:idx val="2"/>
          <c:order val="1"/>
          <c:tx>
            <c:strRef>
              <c:f>CTF_updated!$P$86</c:f>
              <c:strCache>
                <c:ptCount val="1"/>
                <c:pt idx="0">
                  <c:v>Ed</c:v>
                </c:pt>
              </c:strCache>
            </c:strRef>
          </c:tx>
          <c:spPr>
            <a:ln w="38100">
              <a:pattFill prst="pct25">
                <a:fgClr>
                  <a:srgbClr val="993300"/>
                </a:fgClr>
                <a:bgClr>
                  <a:srgbClr val="FFFFFF"/>
                </a:bgClr>
              </a:pattFill>
              <a:prstDash val="solid"/>
            </a:ln>
          </c:spPr>
          <c:marker>
            <c:symbol val="none"/>
          </c:marker>
          <c:cat>
            <c:numRef>
              <c:f>CTF_updated!$K$87:$K$311</c:f>
              <c:numCache>
                <c:formatCode>0.000</c:formatCode>
                <c:ptCount val="225"/>
                <c:pt idx="0">
                  <c:v>18.507749999999998</c:v>
                </c:pt>
                <c:pt idx="1">
                  <c:v>9.253874999999999</c:v>
                </c:pt>
                <c:pt idx="2">
                  <c:v>6.1692499999999981</c:v>
                </c:pt>
                <c:pt idx="3">
                  <c:v>4.6269374999999995</c:v>
                </c:pt>
                <c:pt idx="4">
                  <c:v>3.7015500000000001</c:v>
                </c:pt>
                <c:pt idx="5">
                  <c:v>3.0846249999999991</c:v>
                </c:pt>
                <c:pt idx="6">
                  <c:v>2.6439642857142847</c:v>
                </c:pt>
                <c:pt idx="7">
                  <c:v>2.3134687499999993</c:v>
                </c:pt>
                <c:pt idx="8">
                  <c:v>2.0564166666666659</c:v>
                </c:pt>
                <c:pt idx="9">
                  <c:v>1.8507749999999996</c:v>
                </c:pt>
                <c:pt idx="10">
                  <c:v>1.6825227272727266</c:v>
                </c:pt>
                <c:pt idx="11">
                  <c:v>1.5423124999999995</c:v>
                </c:pt>
                <c:pt idx="12">
                  <c:v>1.4236730769230761</c:v>
                </c:pt>
                <c:pt idx="13">
                  <c:v>1.3219821428571421</c:v>
                </c:pt>
                <c:pt idx="14">
                  <c:v>1.2338499999999994</c:v>
                </c:pt>
                <c:pt idx="15">
                  <c:v>1.1567343749999994</c:v>
                </c:pt>
                <c:pt idx="16">
                  <c:v>1.0886911764705878</c:v>
                </c:pt>
                <c:pt idx="17">
                  <c:v>1.0282083333333327</c:v>
                </c:pt>
                <c:pt idx="18">
                  <c:v>0.97409210526315759</c:v>
                </c:pt>
                <c:pt idx="19">
                  <c:v>0.92538749999999981</c:v>
                </c:pt>
                <c:pt idx="20">
                  <c:v>0.88132142857142837</c:v>
                </c:pt>
                <c:pt idx="21">
                  <c:v>0.84126136363636361</c:v>
                </c:pt>
                <c:pt idx="22">
                  <c:v>0.80468478260869569</c:v>
                </c:pt>
                <c:pt idx="23">
                  <c:v>0.77115624999999999</c:v>
                </c:pt>
                <c:pt idx="24">
                  <c:v>0.74031000000000002</c:v>
                </c:pt>
                <c:pt idx="25">
                  <c:v>0.71183653846153849</c:v>
                </c:pt>
                <c:pt idx="26">
                  <c:v>0.68547222222222226</c:v>
                </c:pt>
                <c:pt idx="27">
                  <c:v>0.66099107142857161</c:v>
                </c:pt>
                <c:pt idx="28">
                  <c:v>0.63819827586206912</c:v>
                </c:pt>
                <c:pt idx="29">
                  <c:v>0.61692500000000017</c:v>
                </c:pt>
                <c:pt idx="30">
                  <c:v>0.59702419354838721</c:v>
                </c:pt>
                <c:pt idx="31">
                  <c:v>0.57836718750000016</c:v>
                </c:pt>
                <c:pt idx="32">
                  <c:v>0.56084090909090933</c:v>
                </c:pt>
                <c:pt idx="33">
                  <c:v>0.54434558823529444</c:v>
                </c:pt>
                <c:pt idx="34">
                  <c:v>0.5287928571428574</c:v>
                </c:pt>
                <c:pt idx="35">
                  <c:v>0.51410416666666703</c:v>
                </c:pt>
                <c:pt idx="36">
                  <c:v>0.50020945945945972</c:v>
                </c:pt>
                <c:pt idx="37">
                  <c:v>0.48704605263157918</c:v>
                </c:pt>
                <c:pt idx="38">
                  <c:v>0.47455769230769257</c:v>
                </c:pt>
                <c:pt idx="39">
                  <c:v>0.46269375000000029</c:v>
                </c:pt>
                <c:pt idx="40">
                  <c:v>0.45140853658536606</c:v>
                </c:pt>
                <c:pt idx="41">
                  <c:v>0.44066071428571446</c:v>
                </c:pt>
                <c:pt idx="42">
                  <c:v>0.43041279069767446</c:v>
                </c:pt>
                <c:pt idx="43">
                  <c:v>0.42063068181818192</c:v>
                </c:pt>
                <c:pt idx="44">
                  <c:v>0.41128333333333339</c:v>
                </c:pt>
                <c:pt idx="45">
                  <c:v>0.4023423913043479</c:v>
                </c:pt>
                <c:pt idx="46">
                  <c:v>0.39378191489361697</c:v>
                </c:pt>
                <c:pt idx="47">
                  <c:v>0.38557812499999999</c:v>
                </c:pt>
                <c:pt idx="48">
                  <c:v>0.3777091836734694</c:v>
                </c:pt>
                <c:pt idx="49">
                  <c:v>0.3701549999999999</c:v>
                </c:pt>
                <c:pt idx="50">
                  <c:v>0.36289705882352935</c:v>
                </c:pt>
                <c:pt idx="51">
                  <c:v>0.35591826923076908</c:v>
                </c:pt>
                <c:pt idx="52">
                  <c:v>0.34920283018867915</c:v>
                </c:pt>
                <c:pt idx="53">
                  <c:v>0.34273611111111102</c:v>
                </c:pt>
                <c:pt idx="54">
                  <c:v>0.33650454545454533</c:v>
                </c:pt>
                <c:pt idx="55">
                  <c:v>0.33049553571428553</c:v>
                </c:pt>
                <c:pt idx="56">
                  <c:v>0.32469736842105251</c:v>
                </c:pt>
                <c:pt idx="57">
                  <c:v>0.31909913793103434</c:v>
                </c:pt>
                <c:pt idx="58">
                  <c:v>0.31369067796610156</c:v>
                </c:pt>
                <c:pt idx="59">
                  <c:v>0.30846249999999981</c:v>
                </c:pt>
                <c:pt idx="60">
                  <c:v>0.30340573770491785</c:v>
                </c:pt>
                <c:pt idx="61">
                  <c:v>0.29851209677419333</c:v>
                </c:pt>
                <c:pt idx="62">
                  <c:v>0.29377380952380938</c:v>
                </c:pt>
                <c:pt idx="63">
                  <c:v>0.28918359374999975</c:v>
                </c:pt>
                <c:pt idx="64">
                  <c:v>0.28473461538461514</c:v>
                </c:pt>
                <c:pt idx="65">
                  <c:v>0.28042045454545433</c:v>
                </c:pt>
                <c:pt idx="66">
                  <c:v>0.27623507462686547</c:v>
                </c:pt>
                <c:pt idx="67">
                  <c:v>0.27217279411764683</c:v>
                </c:pt>
                <c:pt idx="68">
                  <c:v>0.26822826086956497</c:v>
                </c:pt>
                <c:pt idx="69">
                  <c:v>0.26439642857142831</c:v>
                </c:pt>
                <c:pt idx="70">
                  <c:v>0.26067253521126738</c:v>
                </c:pt>
                <c:pt idx="71">
                  <c:v>0.25705208333333313</c:v>
                </c:pt>
                <c:pt idx="72">
                  <c:v>0.25353082191780796</c:v>
                </c:pt>
                <c:pt idx="73">
                  <c:v>0.25010472972972947</c:v>
                </c:pt>
                <c:pt idx="74">
                  <c:v>0.24676999999999971</c:v>
                </c:pt>
                <c:pt idx="75">
                  <c:v>0.24352302631578918</c:v>
                </c:pt>
                <c:pt idx="76">
                  <c:v>0.24036038961038933</c:v>
                </c:pt>
                <c:pt idx="77">
                  <c:v>0.23727884615384587</c:v>
                </c:pt>
                <c:pt idx="78">
                  <c:v>0.23427531645569594</c:v>
                </c:pt>
                <c:pt idx="79">
                  <c:v>0.23134687499999973</c:v>
                </c:pt>
                <c:pt idx="80">
                  <c:v>0.22849074074074052</c:v>
                </c:pt>
                <c:pt idx="81">
                  <c:v>0.22570426829268275</c:v>
                </c:pt>
                <c:pt idx="82">
                  <c:v>0.22298493975903602</c:v>
                </c:pt>
                <c:pt idx="83">
                  <c:v>0.22033035714285701</c:v>
                </c:pt>
                <c:pt idx="84">
                  <c:v>0.21773823529411751</c:v>
                </c:pt>
                <c:pt idx="85">
                  <c:v>0.21520639534883707</c:v>
                </c:pt>
                <c:pt idx="86">
                  <c:v>0.21273275862068952</c:v>
                </c:pt>
                <c:pt idx="87">
                  <c:v>0.21031534090909082</c:v>
                </c:pt>
                <c:pt idx="88">
                  <c:v>0.20795224719101113</c:v>
                </c:pt>
                <c:pt idx="89">
                  <c:v>0.20564166666666664</c:v>
                </c:pt>
                <c:pt idx="90">
                  <c:v>0.20338186813186812</c:v>
                </c:pt>
                <c:pt idx="91">
                  <c:v>0.20117119565217392</c:v>
                </c:pt>
                <c:pt idx="92">
                  <c:v>0.19900806451612901</c:v>
                </c:pt>
                <c:pt idx="93">
                  <c:v>0.19689095744680848</c:v>
                </c:pt>
                <c:pt idx="94">
                  <c:v>0.19481842105263161</c:v>
                </c:pt>
                <c:pt idx="95">
                  <c:v>0.19278906250000002</c:v>
                </c:pt>
                <c:pt idx="96">
                  <c:v>0.19080154639175262</c:v>
                </c:pt>
                <c:pt idx="97">
                  <c:v>0.18885459183673475</c:v>
                </c:pt>
                <c:pt idx="98">
                  <c:v>0.18694696969696975</c:v>
                </c:pt>
                <c:pt idx="99">
                  <c:v>0.18507750000000006</c:v>
                </c:pt>
                <c:pt idx="100">
                  <c:v>0.18324504950495055</c:v>
                </c:pt>
                <c:pt idx="101">
                  <c:v>0.18144852941176481</c:v>
                </c:pt>
                <c:pt idx="102">
                  <c:v>0.17968689320388359</c:v>
                </c:pt>
                <c:pt idx="103">
                  <c:v>0.17795913461538471</c:v>
                </c:pt>
                <c:pt idx="104">
                  <c:v>0.17626428571428585</c:v>
                </c:pt>
                <c:pt idx="105">
                  <c:v>0.17460141509433974</c:v>
                </c:pt>
                <c:pt idx="106">
                  <c:v>0.17296962616822445</c:v>
                </c:pt>
                <c:pt idx="107">
                  <c:v>0.17136805555555568</c:v>
                </c:pt>
                <c:pt idx="108">
                  <c:v>0.16979587155963319</c:v>
                </c:pt>
                <c:pt idx="109">
                  <c:v>0.16825227272727289</c:v>
                </c:pt>
                <c:pt idx="110">
                  <c:v>0.16673648648648665</c:v>
                </c:pt>
                <c:pt idx="111">
                  <c:v>0.16524776785714301</c:v>
                </c:pt>
                <c:pt idx="112">
                  <c:v>0.16378539823008867</c:v>
                </c:pt>
                <c:pt idx="113">
                  <c:v>0.16234868421052651</c:v>
                </c:pt>
                <c:pt idx="114">
                  <c:v>0.16093695652173928</c:v>
                </c:pt>
                <c:pt idx="115">
                  <c:v>0.15954956896551745</c:v>
                </c:pt>
                <c:pt idx="116">
                  <c:v>0.15818589743589762</c:v>
                </c:pt>
                <c:pt idx="117">
                  <c:v>0.15684533898305106</c:v>
                </c:pt>
                <c:pt idx="118">
                  <c:v>0.15552731092436992</c:v>
                </c:pt>
                <c:pt idx="119">
                  <c:v>0.15423125000000021</c:v>
                </c:pt>
                <c:pt idx="120">
                  <c:v>0.15295661157024815</c:v>
                </c:pt>
                <c:pt idx="121">
                  <c:v>0.15170286885245921</c:v>
                </c:pt>
                <c:pt idx="122">
                  <c:v>0.15046951219512217</c:v>
                </c:pt>
                <c:pt idx="123">
                  <c:v>0.149256048387097</c:v>
                </c:pt>
                <c:pt idx="124">
                  <c:v>0.14806200000000022</c:v>
                </c:pt>
                <c:pt idx="125">
                  <c:v>0.14688690476190497</c:v>
                </c:pt>
                <c:pt idx="126">
                  <c:v>0.14573031496063013</c:v>
                </c:pt>
                <c:pt idx="127">
                  <c:v>0.14459179687500023</c:v>
                </c:pt>
                <c:pt idx="128">
                  <c:v>0.14347093023255836</c:v>
                </c:pt>
                <c:pt idx="129">
                  <c:v>0.14236730769230793</c:v>
                </c:pt>
                <c:pt idx="130">
                  <c:v>0.14128053435114526</c:v>
                </c:pt>
                <c:pt idx="131">
                  <c:v>0.14021022727272753</c:v>
                </c:pt>
                <c:pt idx="132">
                  <c:v>0.13915601503759423</c:v>
                </c:pt>
                <c:pt idx="133">
                  <c:v>0.13811753731343307</c:v>
                </c:pt>
                <c:pt idx="134">
                  <c:v>0.13709444444444469</c:v>
                </c:pt>
                <c:pt idx="135">
                  <c:v>0.13608639705882378</c:v>
                </c:pt>
                <c:pt idx="136">
                  <c:v>0.13509306569343091</c:v>
                </c:pt>
                <c:pt idx="137">
                  <c:v>0.13411413043478287</c:v>
                </c:pt>
                <c:pt idx="138">
                  <c:v>0.13314928057553985</c:v>
                </c:pt>
                <c:pt idx="139">
                  <c:v>0.13219821428571454</c:v>
                </c:pt>
                <c:pt idx="140">
                  <c:v>0.13126063829787257</c:v>
                </c:pt>
                <c:pt idx="141">
                  <c:v>0.13033626760563405</c:v>
                </c:pt>
                <c:pt idx="142">
                  <c:v>0.12942482517482543</c:v>
                </c:pt>
                <c:pt idx="143">
                  <c:v>0.12852604166666695</c:v>
                </c:pt>
                <c:pt idx="144">
                  <c:v>0.12763965517241407</c:v>
                </c:pt>
                <c:pt idx="145">
                  <c:v>0.1267654109589044</c:v>
                </c:pt>
                <c:pt idx="146">
                  <c:v>0.12590306122449005</c:v>
                </c:pt>
                <c:pt idx="147">
                  <c:v>0.12505236486486512</c:v>
                </c:pt>
                <c:pt idx="148">
                  <c:v>0.1242130872483224</c:v>
                </c:pt>
                <c:pt idx="149">
                  <c:v>0.12338500000000029</c:v>
                </c:pt>
                <c:pt idx="150">
                  <c:v>0.12256788079470227</c:v>
                </c:pt>
                <c:pt idx="151">
                  <c:v>0.12176151315789502</c:v>
                </c:pt>
                <c:pt idx="152">
                  <c:v>0.12096568627451007</c:v>
                </c:pt>
                <c:pt idx="153">
                  <c:v>0.12018019480519505</c:v>
                </c:pt>
                <c:pt idx="154">
                  <c:v>0.1194048387096777</c:v>
                </c:pt>
                <c:pt idx="155">
                  <c:v>0.11863942307692336</c:v>
                </c:pt>
                <c:pt idx="156">
                  <c:v>0.11788375796178371</c:v>
                </c:pt>
                <c:pt idx="157">
                  <c:v>0.11713765822784837</c:v>
                </c:pt>
                <c:pt idx="158">
                  <c:v>0.11640094339622671</c:v>
                </c:pt>
                <c:pt idx="159">
                  <c:v>0.11567343750000031</c:v>
                </c:pt>
                <c:pt idx="160">
                  <c:v>0.11495496894409966</c:v>
                </c:pt>
                <c:pt idx="161">
                  <c:v>0.11424537037037065</c:v>
                </c:pt>
                <c:pt idx="162">
                  <c:v>0.11354447852760764</c:v>
                </c:pt>
                <c:pt idx="163">
                  <c:v>0.11285213414634176</c:v>
                </c:pt>
                <c:pt idx="164">
                  <c:v>0.11216818181818211</c:v>
                </c:pt>
                <c:pt idx="165">
                  <c:v>0.11149246987951836</c:v>
                </c:pt>
                <c:pt idx="166">
                  <c:v>0.11082485029940148</c:v>
                </c:pt>
                <c:pt idx="167">
                  <c:v>0.11016517857142885</c:v>
                </c:pt>
                <c:pt idx="168">
                  <c:v>0.10951331360946776</c:v>
                </c:pt>
                <c:pt idx="169">
                  <c:v>0.10886911764705912</c:v>
                </c:pt>
                <c:pt idx="170">
                  <c:v>0.10823245614035117</c:v>
                </c:pt>
                <c:pt idx="171">
                  <c:v>0.10760319767441889</c:v>
                </c:pt>
                <c:pt idx="172">
                  <c:v>0.10698121387283265</c:v>
                </c:pt>
                <c:pt idx="173">
                  <c:v>0.10636637931034515</c:v>
                </c:pt>
                <c:pt idx="174">
                  <c:v>0.10575857142857174</c:v>
                </c:pt>
                <c:pt idx="175">
                  <c:v>0.10515767045454574</c:v>
                </c:pt>
                <c:pt idx="176">
                  <c:v>0.10456355932203418</c:v>
                </c:pt>
                <c:pt idx="177">
                  <c:v>0.10397612359550591</c:v>
                </c:pt>
                <c:pt idx="178">
                  <c:v>0.10339525139664833</c:v>
                </c:pt>
                <c:pt idx="179">
                  <c:v>0.10282083333333362</c:v>
                </c:pt>
                <c:pt idx="180">
                  <c:v>0.10225276243093952</c:v>
                </c:pt>
                <c:pt idx="181">
                  <c:v>0.10169093406593435</c:v>
                </c:pt>
                <c:pt idx="182">
                  <c:v>0.10113524590163962</c:v>
                </c:pt>
                <c:pt idx="183">
                  <c:v>0.10058559782608725</c:v>
                </c:pt>
                <c:pt idx="184">
                  <c:v>0.10004189189189218</c:v>
                </c:pt>
                <c:pt idx="185">
                  <c:v>9.9504032258064798E-2</c:v>
                </c:pt>
                <c:pt idx="186">
                  <c:v>9.8971925133690117E-2</c:v>
                </c:pt>
                <c:pt idx="187">
                  <c:v>9.8445478723404561E-2</c:v>
                </c:pt>
                <c:pt idx="188">
                  <c:v>9.7924603174603483E-2</c:v>
                </c:pt>
                <c:pt idx="189">
                  <c:v>9.7409210526316084E-2</c:v>
                </c:pt>
                <c:pt idx="190">
                  <c:v>9.689921465968615E-2</c:v>
                </c:pt>
                <c:pt idx="191">
                  <c:v>9.6394531250000304E-2</c:v>
                </c:pt>
                <c:pt idx="192">
                  <c:v>9.5895077720207542E-2</c:v>
                </c:pt>
                <c:pt idx="193">
                  <c:v>9.5400773195876573E-2</c:v>
                </c:pt>
                <c:pt idx="194">
                  <c:v>9.4911538461538755E-2</c:v>
                </c:pt>
                <c:pt idx="195">
                  <c:v>9.4427295918367626E-2</c:v>
                </c:pt>
                <c:pt idx="196">
                  <c:v>9.3947969543147505E-2</c:v>
                </c:pt>
                <c:pt idx="197">
                  <c:v>9.3473484848485125E-2</c:v>
                </c:pt>
                <c:pt idx="198">
                  <c:v>9.3003768844221388E-2</c:v>
                </c:pt>
                <c:pt idx="199">
                  <c:v>9.2538750000000281E-2</c:v>
                </c:pt>
                <c:pt idx="200">
                  <c:v>9.2078358208955505E-2</c:v>
                </c:pt>
                <c:pt idx="201">
                  <c:v>9.1622524752475551E-2</c:v>
                </c:pt>
                <c:pt idx="202">
                  <c:v>9.1171182266010162E-2</c:v>
                </c:pt>
                <c:pt idx="203">
                  <c:v>9.0724264705882657E-2</c:v>
                </c:pt>
                <c:pt idx="204">
                  <c:v>9.0281707317073454E-2</c:v>
                </c:pt>
                <c:pt idx="205">
                  <c:v>8.9843446601942045E-2</c:v>
                </c:pt>
                <c:pt idx="206">
                  <c:v>8.9409420289855365E-2</c:v>
                </c:pt>
                <c:pt idx="207">
                  <c:v>8.8979567307692589E-2</c:v>
                </c:pt>
                <c:pt idx="208">
                  <c:v>8.8553827751196454E-2</c:v>
                </c:pt>
                <c:pt idx="209">
                  <c:v>8.8132142857143145E-2</c:v>
                </c:pt>
                <c:pt idx="210">
                  <c:v>8.7714454976303605E-2</c:v>
                </c:pt>
                <c:pt idx="211">
                  <c:v>8.7300707547170092E-2</c:v>
                </c:pt>
                <c:pt idx="212">
                  <c:v>8.6890845070422801E-2</c:v>
                </c:pt>
                <c:pt idx="213">
                  <c:v>8.6484813084112433E-2</c:v>
                </c:pt>
                <c:pt idx="214">
                  <c:v>8.6082558139535165E-2</c:v>
                </c:pt>
                <c:pt idx="215">
                  <c:v>8.5684027777778074E-2</c:v>
                </c:pt>
                <c:pt idx="216">
                  <c:v>8.5289170506912745E-2</c:v>
                </c:pt>
                <c:pt idx="217">
                  <c:v>8.4897935779816816E-2</c:v>
                </c:pt>
                <c:pt idx="218">
                  <c:v>8.4510273972603037E-2</c:v>
                </c:pt>
                <c:pt idx="219">
                  <c:v>8.4126136363636639E-2</c:v>
                </c:pt>
                <c:pt idx="220">
                  <c:v>8.3745475113122456E-2</c:v>
                </c:pt>
                <c:pt idx="221">
                  <c:v>8.3368243243243531E-2</c:v>
                </c:pt>
                <c:pt idx="222">
                  <c:v>8.2994394618834358E-2</c:v>
                </c:pt>
                <c:pt idx="223">
                  <c:v>8.2623883928571701E-2</c:v>
                </c:pt>
                <c:pt idx="224">
                  <c:v>8.225666666666695E-2</c:v>
                </c:pt>
              </c:numCache>
            </c:numRef>
          </c:cat>
          <c:val>
            <c:numRef>
              <c:f>CTF_updated!$P$87:$P$311</c:f>
              <c:numCache>
                <c:formatCode>0.000</c:formatCode>
                <c:ptCount val="225"/>
                <c:pt idx="0">
                  <c:v>0.99999999883311552</c:v>
                </c:pt>
                <c:pt idx="1">
                  <c:v>0.99999998132984858</c:v>
                </c:pt>
                <c:pt idx="2">
                  <c:v>0.99999990548236217</c:v>
                </c:pt>
                <c:pt idx="3">
                  <c:v>0.99999970127761972</c:v>
                </c:pt>
                <c:pt idx="4">
                  <c:v>0.99999927069747074</c:v>
                </c:pt>
                <c:pt idx="5">
                  <c:v>0.99999848771886746</c:v>
                </c:pt>
                <c:pt idx="6">
                  <c:v>0.99999719831430689</c:v>
                </c:pt>
                <c:pt idx="7">
                  <c:v>0.99999522045262368</c:v>
                </c:pt>
                <c:pt idx="8">
                  <c:v>0.99999234410028404</c:v>
                </c:pt>
                <c:pt idx="9">
                  <c:v>0.99998833122335817</c:v>
                </c:pt>
                <c:pt idx="10">
                  <c:v>0.99998291579037846</c:v>
                </c:pt>
                <c:pt idx="11">
                  <c:v>0.99997580377631667</c:v>
                </c:pt>
                <c:pt idx="12">
                  <c:v>0.99996667316793919</c:v>
                </c:pt>
                <c:pt idx="13">
                  <c:v>0.99995517397083034</c:v>
                </c:pt>
                <c:pt idx="14">
                  <c:v>0.99994092821839853</c:v>
                </c:pt>
                <c:pt idx="15">
                  <c:v>0.9999235299832071</c:v>
                </c:pt>
                <c:pt idx="16">
                  <c:v>0.99990254539100187</c:v>
                </c:pt>
                <c:pt idx="17">
                  <c:v>0.9998775126378302</c:v>
                </c:pt>
                <c:pt idx="18">
                  <c:v>0.9998479420106795</c:v>
                </c:pt>
                <c:pt idx="19">
                  <c:v>0.99981331591208267</c:v>
                </c:pt>
                <c:pt idx="20">
                  <c:v>0.99977308888917282</c:v>
                </c:pt>
                <c:pt idx="21">
                  <c:v>0.99972668766769002</c:v>
                </c:pt>
                <c:pt idx="22">
                  <c:v>0.99967351119147452</c:v>
                </c:pt>
                <c:pt idx="23">
                  <c:v>0.9996129306680035</c:v>
                </c:pt>
                <c:pt idx="24">
                  <c:v>0.99954428962055764</c:v>
                </c:pt>
                <c:pt idx="25">
                  <c:v>0.99946690394762838</c:v>
                </c:pt>
                <c:pt idx="26">
                  <c:v>0.99938006199020468</c:v>
                </c:pt>
                <c:pt idx="27">
                  <c:v>0.99928302460759966</c:v>
                </c:pt>
                <c:pt idx="28">
                  <c:v>0.99917502526250901</c:v>
                </c:pt>
                <c:pt idx="29">
                  <c:v>0.99905527011601214</c:v>
                </c:pt>
                <c:pt idx="30">
                  <c:v>0.99892293813325495</c:v>
                </c:pt>
                <c:pt idx="31">
                  <c:v>0.99877718120057724</c:v>
                </c:pt>
                <c:pt idx="32">
                  <c:v>0.99861712425487059</c:v>
                </c:pt>
                <c:pt idx="33">
                  <c:v>0.99844186542597446</c:v>
                </c:pt>
                <c:pt idx="34">
                  <c:v>0.99825047619294538</c:v>
                </c:pt>
                <c:pt idx="35">
                  <c:v>0.99804200155504996</c:v>
                </c:pt>
                <c:pt idx="36">
                  <c:v>0.99781546021835865</c:v>
                </c:pt>
                <c:pt idx="37">
                  <c:v>0.9975698447988347</c:v>
                </c:pt>
                <c:pt idx="38">
                  <c:v>0.99730412204283392</c:v>
                </c:pt>
                <c:pt idx="39">
                  <c:v>0.9970172330659488</c:v>
                </c:pt>
                <c:pt idx="40">
                  <c:v>0.99670809361114776</c:v>
                </c:pt>
                <c:pt idx="41">
                  <c:v>0.99637559432717848</c:v>
                </c:pt>
                <c:pt idx="42">
                  <c:v>0.99601860106821716</c:v>
                </c:pt>
                <c:pt idx="43">
                  <c:v>0.99563595521576309</c:v>
                </c:pt>
                <c:pt idx="44">
                  <c:v>0.99522647402378706</c:v>
                </c:pt>
                <c:pt idx="45">
                  <c:v>0.99478895098815601</c:v>
                </c:pt>
                <c:pt idx="46">
                  <c:v>0.99432215624136544</c:v>
                </c:pt>
                <c:pt idx="47">
                  <c:v>0.99382483697361901</c:v>
                </c:pt>
                <c:pt idx="48">
                  <c:v>0.99329571788130089</c:v>
                </c:pt>
                <c:pt idx="49">
                  <c:v>0.99273350164389274</c:v>
                </c:pt>
                <c:pt idx="50">
                  <c:v>0.9921368694303867</c:v>
                </c:pt>
                <c:pt idx="51">
                  <c:v>0.99150448143624914</c:v>
                </c:pt>
                <c:pt idx="52">
                  <c:v>0.99083497745198701</c:v>
                </c:pt>
                <c:pt idx="53">
                  <c:v>0.99012697746436373</c:v>
                </c:pt>
                <c:pt idx="54">
                  <c:v>0.98937908229130667</c:v>
                </c:pt>
                <c:pt idx="55">
                  <c:v>0.9885898742515381</c:v>
                </c:pt>
                <c:pt idx="56">
                  <c:v>0.9877579178699496</c:v>
                </c:pt>
                <c:pt idx="57">
                  <c:v>0.98688176061972521</c:v>
                </c:pt>
                <c:pt idx="58">
                  <c:v>0.98595993370220325</c:v>
                </c:pt>
                <c:pt idx="59">
                  <c:v>0.98499095286544025</c:v>
                </c:pt>
                <c:pt idx="60">
                  <c:v>0.98397331926242337</c:v>
                </c:pt>
                <c:pt idx="61">
                  <c:v>0.98290552034984602</c:v>
                </c:pt>
                <c:pt idx="62">
                  <c:v>0.98178603082833038</c:v>
                </c:pt>
                <c:pt idx="63">
                  <c:v>0.9806133136249483</c:v>
                </c:pt>
                <c:pt idx="64">
                  <c:v>0.97938582091885229</c:v>
                </c:pt>
                <c:pt idx="65">
                  <c:v>0.97810199521078578</c:v>
                </c:pt>
                <c:pt idx="66">
                  <c:v>0.97676027043719604</c:v>
                </c:pt>
                <c:pt idx="67">
                  <c:v>0.975359073129624</c:v>
                </c:pt>
                <c:pt idx="68">
                  <c:v>0.97389682361998731</c:v>
                </c:pt>
                <c:pt idx="69">
                  <c:v>0.97237193729231797</c:v>
                </c:pt>
                <c:pt idx="70">
                  <c:v>0.97078282588144871</c:v>
                </c:pt>
                <c:pt idx="71">
                  <c:v>0.96912789881907679</c:v>
                </c:pt>
                <c:pt idx="72">
                  <c:v>0.96740556462755922</c:v>
                </c:pt>
                <c:pt idx="73">
                  <c:v>0.96561423236171784</c:v>
                </c:pt>
                <c:pt idx="74">
                  <c:v>0.96375231309884735</c:v>
                </c:pt>
                <c:pt idx="75">
                  <c:v>0.96181822147703477</c:v>
                </c:pt>
                <c:pt idx="76">
                  <c:v>0.95981037728180552</c:v>
                </c:pt>
                <c:pt idx="77">
                  <c:v>0.95772720708101289</c:v>
                </c:pt>
                <c:pt idx="78">
                  <c:v>0.95556714590778691</c:v>
                </c:pt>
                <c:pt idx="79">
                  <c:v>0.95332863899124942</c:v>
                </c:pt>
                <c:pt idx="80">
                  <c:v>0.9510101435345919</c:v>
                </c:pt>
                <c:pt idx="81">
                  <c:v>0.94861013053999099</c:v>
                </c:pt>
                <c:pt idx="82">
                  <c:v>0.94612708667971912</c:v>
                </c:pt>
                <c:pt idx="83">
                  <c:v>0.94355951621267442</c:v>
                </c:pt>
                <c:pt idx="84">
                  <c:v>0.94090594294542584</c:v>
                </c:pt>
                <c:pt idx="85">
                  <c:v>0.93816491223672982</c:v>
                </c:pt>
                <c:pt idx="86">
                  <c:v>0.93533499304433121</c:v>
                </c:pt>
                <c:pt idx="87">
                  <c:v>0.93241478001271749</c:v>
                </c:pt>
                <c:pt idx="88">
                  <c:v>0.92940289560034173</c:v>
                </c:pt>
                <c:pt idx="89">
                  <c:v>0.92629799224467368</c:v>
                </c:pt>
                <c:pt idx="90">
                  <c:v>0.92309875456327961</c:v>
                </c:pt>
                <c:pt idx="91">
                  <c:v>0.91980390158896808</c:v>
                </c:pt>
                <c:pt idx="92">
                  <c:v>0.91641218903686994</c:v>
                </c:pt>
                <c:pt idx="93">
                  <c:v>0.91292241160115184</c:v>
                </c:pt>
                <c:pt idx="94">
                  <c:v>0.90933340527888795</c:v>
                </c:pt>
                <c:pt idx="95">
                  <c:v>0.90564404971843737</c:v>
                </c:pt>
                <c:pt idx="96">
                  <c:v>0.90185327058949982</c:v>
                </c:pt>
                <c:pt idx="97">
                  <c:v>0.89796004197183499</c:v>
                </c:pt>
                <c:pt idx="98">
                  <c:v>0.8939633887594558</c:v>
                </c:pt>
                <c:pt idx="99">
                  <c:v>0.88986238907691817</c:v>
                </c:pt>
                <c:pt idx="100">
                  <c:v>0.88565617670414787</c:v>
                </c:pt>
                <c:pt idx="101">
                  <c:v>0.88134394350606127</c:v>
                </c:pt>
                <c:pt idx="102">
                  <c:v>0.87692494186305336</c:v>
                </c:pt>
                <c:pt idx="103">
                  <c:v>0.87239848709824619</c:v>
                </c:pt>
                <c:pt idx="104">
                  <c:v>0.86776395989720856</c:v>
                </c:pt>
                <c:pt idx="105">
                  <c:v>0.8630208087156801</c:v>
                </c:pt>
                <c:pt idx="106">
                  <c:v>0.85816855217066246</c:v>
                </c:pt>
                <c:pt idx="107">
                  <c:v>0.8532067814100639</c:v>
                </c:pt>
                <c:pt idx="108">
                  <c:v>0.84813516245592235</c:v>
                </c:pt>
                <c:pt idx="109">
                  <c:v>0.84295343851606608</c:v>
                </c:pt>
                <c:pt idx="110">
                  <c:v>0.83766143225892653</c:v>
                </c:pt>
                <c:pt idx="111">
                  <c:v>0.83225904804605544</c:v>
                </c:pt>
                <c:pt idx="112">
                  <c:v>0.82674627411677326</c:v>
                </c:pt>
                <c:pt idx="113">
                  <c:v>0.82112318471923673</c:v>
                </c:pt>
                <c:pt idx="114">
                  <c:v>0.81538994218209293</c:v>
                </c:pt>
                <c:pt idx="115">
                  <c:v>0.80954679892077985</c:v>
                </c:pt>
                <c:pt idx="116">
                  <c:v>0.80359409937242832</c:v>
                </c:pt>
                <c:pt idx="117">
                  <c:v>0.79753228185323943</c:v>
                </c:pt>
                <c:pt idx="118">
                  <c:v>0.79136188033213184</c:v>
                </c:pt>
                <c:pt idx="119">
                  <c:v>0.78508352611439769</c:v>
                </c:pt>
                <c:pt idx="120">
                  <c:v>0.7786979494290569</c:v>
                </c:pt>
                <c:pt idx="121">
                  <c:v>0.77220598091357628</c:v>
                </c:pt>
                <c:pt idx="122">
                  <c:v>0.76560855298960351</c:v>
                </c:pt>
                <c:pt idx="123">
                  <c:v>0.75890670112337077</c:v>
                </c:pt>
                <c:pt idx="124">
                  <c:v>0.75210156496445546</c:v>
                </c:pt>
                <c:pt idx="125">
                  <c:v>0.74519438935661741</c:v>
                </c:pt>
                <c:pt idx="126">
                  <c:v>0.73818652521450878</c:v>
                </c:pt>
                <c:pt idx="127">
                  <c:v>0.73107943026012456</c:v>
                </c:pt>
                <c:pt idx="128">
                  <c:v>0.72387466961298297</c:v>
                </c:pt>
                <c:pt idx="129">
                  <c:v>0.7165739162281447</c:v>
                </c:pt>
                <c:pt idx="130">
                  <c:v>0.70917895117633356</c:v>
                </c:pt>
                <c:pt idx="131">
                  <c:v>0.70169166376060244</c:v>
                </c:pt>
                <c:pt idx="132">
                  <c:v>0.69411405146418359</c:v>
                </c:pt>
                <c:pt idx="133">
                  <c:v>0.68644821972439163</c:v>
                </c:pt>
                <c:pt idx="134">
                  <c:v>0.67869638152769352</c:v>
                </c:pt>
                <c:pt idx="135">
                  <c:v>0.67086085682133578</c:v>
                </c:pt>
                <c:pt idx="136">
                  <c:v>0.66294407173722758</c:v>
                </c:pt>
                <c:pt idx="137">
                  <c:v>0.65494855762408688</c:v>
                </c:pt>
                <c:pt idx="138">
                  <c:v>0.6468769498842305</c:v>
                </c:pt>
                <c:pt idx="139">
                  <c:v>0.63873198661174546</c:v>
                </c:pt>
                <c:pt idx="140">
                  <c:v>0.63051650702919482</c:v>
                </c:pt>
                <c:pt idx="141">
                  <c:v>0.62223344972043226</c:v>
                </c:pt>
                <c:pt idx="142">
                  <c:v>0.61388585065754564</c:v>
                </c:pt>
                <c:pt idx="143">
                  <c:v>0.60547684102043853</c:v>
                </c:pt>
                <c:pt idx="144">
                  <c:v>0.5970096448080382</c:v>
                </c:pt>
                <c:pt idx="145">
                  <c:v>0.58848757624065018</c:v>
                </c:pt>
                <c:pt idx="146">
                  <c:v>0.57991403695351595</c:v>
                </c:pt>
                <c:pt idx="147">
                  <c:v>0.57129251298218975</c:v>
                </c:pt>
                <c:pt idx="148">
                  <c:v>0.56262657154092721</c:v>
                </c:pt>
                <c:pt idx="149">
                  <c:v>0.55391985759588158</c:v>
                </c:pt>
                <c:pt idx="150">
                  <c:v>0.54517609023550329</c:v>
                </c:pt>
                <c:pt idx="151">
                  <c:v>0.53639905884117678</c:v>
                </c:pt>
                <c:pt idx="152">
                  <c:v>0.52759261906175192</c:v>
                </c:pt>
                <c:pt idx="153">
                  <c:v>0.51876068859628499</c:v>
                </c:pt>
                <c:pt idx="154">
                  <c:v>0.50990724278995514</c:v>
                </c:pt>
                <c:pt idx="155">
                  <c:v>0.50103631004877935</c:v>
                </c:pt>
                <c:pt idx="156">
                  <c:v>0.49215196707942221</c:v>
                </c:pt>
                <c:pt idx="157">
                  <c:v>0.4832583339610505</c:v>
                </c:pt>
                <c:pt idx="158">
                  <c:v>0.47435956905684945</c:v>
                </c:pt>
                <c:pt idx="159">
                  <c:v>0.46545986377348242</c:v>
                </c:pt>
                <c:pt idx="160">
                  <c:v>0.45656343717741549</c:v>
                </c:pt>
                <c:pt idx="161">
                  <c:v>0.44767453047767702</c:v>
                </c:pt>
                <c:pt idx="162">
                  <c:v>0.4387974013852452</c:v>
                </c:pt>
                <c:pt idx="163">
                  <c:v>0.42993631835987461</c:v>
                </c:pt>
                <c:pt idx="164">
                  <c:v>0.421095554755757</c:v>
                </c:pt>
                <c:pt idx="165">
                  <c:v>0.41227938287798954</c:v>
                </c:pt>
                <c:pt idx="166">
                  <c:v>0.4034920679623627</c:v>
                </c:pt>
                <c:pt idx="167">
                  <c:v>0.39473786209149991</c:v>
                </c:pt>
                <c:pt idx="168">
                  <c:v>0.38602099806086593</c:v>
                </c:pt>
                <c:pt idx="169">
                  <c:v>0.37734568320860923</c:v>
                </c:pt>
                <c:pt idx="170">
                  <c:v>0.36871609322362381</c:v>
                </c:pt>
                <c:pt idx="171">
                  <c:v>0.360136365946577</c:v>
                </c:pt>
                <c:pt idx="172">
                  <c:v>0.35161059517899129</c:v>
                </c:pt>
                <c:pt idx="173">
                  <c:v>0.34314282451574668</c:v>
                </c:pt>
                <c:pt idx="174">
                  <c:v>0.33473704121660353</c:v>
                </c:pt>
                <c:pt idx="175">
                  <c:v>0.32639717013253727</c:v>
                </c:pt>
                <c:pt idx="176">
                  <c:v>0.31812706770280014</c:v>
                </c:pt>
                <c:pt idx="177">
                  <c:v>0.30993051603870486</c:v>
                </c:pt>
                <c:pt idx="178">
                  <c:v>0.30181121711014658</c:v>
                </c:pt>
                <c:pt idx="179">
                  <c:v>0.29377278705083737</c:v>
                </c:pt>
                <c:pt idx="180">
                  <c:v>0.285818750598126</c:v>
                </c:pt>
                <c:pt idx="181">
                  <c:v>0.2779525356831159</c:v>
                </c:pt>
                <c:pt idx="182">
                  <c:v>0.27017746818657656</c:v>
                </c:pt>
                <c:pt idx="183">
                  <c:v>0.26249676687584877</c:v>
                </c:pt>
                <c:pt idx="184">
                  <c:v>0.25491353853759868</c:v>
                </c:pt>
                <c:pt idx="185">
                  <c:v>0.2474307733208698</c:v>
                </c:pt>
                <c:pt idx="186">
                  <c:v>0.24005134030439357</c:v>
                </c:pt>
                <c:pt idx="187">
                  <c:v>0.23277798330159799</c:v>
                </c:pt>
                <c:pt idx="188">
                  <c:v>0.22561331691614117</c:v>
                </c:pt>
                <c:pt idx="189">
                  <c:v>0.21855982286015574</c:v>
                </c:pt>
                <c:pt idx="190">
                  <c:v>0.21161984654665592</c:v>
                </c:pt>
                <c:pt idx="191">
                  <c:v>0.20479559396680388</c:v>
                </c:pt>
                <c:pt idx="192">
                  <c:v>0.19808912886189678</c:v>
                </c:pt>
                <c:pt idx="193">
                  <c:v>0.19150237019906921</c:v>
                </c:pt>
                <c:pt idx="194">
                  <c:v>0.18503708995877105</c:v>
                </c:pt>
                <c:pt idx="195">
                  <c:v>0.17869491124112505</c:v>
                </c:pt>
                <c:pt idx="196">
                  <c:v>0.17247730669725156</c:v>
                </c:pt>
                <c:pt idx="197">
                  <c:v>0.16638559729060715</c:v>
                </c:pt>
                <c:pt idx="198">
                  <c:v>0.16042095139230772</c:v>
                </c:pt>
                <c:pt idx="199">
                  <c:v>0.15458438421329304</c:v>
                </c:pt>
                <c:pt idx="200">
                  <c:v>0.14887675757507784</c:v>
                </c:pt>
                <c:pt idx="201">
                  <c:v>0.14329878001966878</c:v>
                </c:pt>
                <c:pt idx="202">
                  <c:v>0.13785100725808302</c:v>
                </c:pt>
                <c:pt idx="203">
                  <c:v>0.13253384295573262</c:v>
                </c:pt>
                <c:pt idx="204">
                  <c:v>0.12734753985176545</c:v>
                </c:pt>
                <c:pt idx="205">
                  <c:v>0.12229220120829833</c:v>
                </c:pt>
                <c:pt idx="206">
                  <c:v>0.11736778258431067</c:v>
                </c:pt>
                <c:pt idx="207">
                  <c:v>0.11257409392784107</c:v>
                </c:pt>
                <c:pt idx="208">
                  <c:v>0.10791080197899236</c:v>
                </c:pt>
                <c:pt idx="209">
                  <c:v>0.10337743297517066</c:v>
                </c:pt>
                <c:pt idx="210">
                  <c:v>9.8973375648916284E-2</c:v>
                </c:pt>
                <c:pt idx="211">
                  <c:v>9.4697884507657218E-2</c:v>
                </c:pt>
                <c:pt idx="212">
                  <c:v>9.0550083383744831E-2</c:v>
                </c:pt>
                <c:pt idx="213">
                  <c:v>8.6528969242181425E-2</c:v>
                </c:pt>
                <c:pt idx="214">
                  <c:v>8.2633416232585216E-2</c:v>
                </c:pt>
                <c:pt idx="215">
                  <c:v>7.8862179971103966E-2</c:v>
                </c:pt>
                <c:pt idx="216">
                  <c:v>7.5213902037229358E-2</c:v>
                </c:pt>
                <c:pt idx="217">
                  <c:v>7.1687114669772442E-2</c:v>
                </c:pt>
                <c:pt idx="218">
                  <c:v>6.8280245645627929E-2</c:v>
                </c:pt>
                <c:pt idx="219">
                  <c:v>6.4991623324410039E-2</c:v>
                </c:pt>
                <c:pt idx="220">
                  <c:v>6.1819481841558721E-2</c:v>
                </c:pt>
                <c:pt idx="221">
                  <c:v>5.8761966432120318E-2</c:v>
                </c:pt>
                <c:pt idx="222">
                  <c:v>5.5817138867090499E-2</c:v>
                </c:pt>
                <c:pt idx="223">
                  <c:v>5.298298298396583E-2</c:v>
                </c:pt>
                <c:pt idx="224">
                  <c:v>5.0257410293004012E-2</c:v>
                </c:pt>
              </c:numCache>
            </c:numRef>
          </c:val>
          <c:smooth val="0"/>
          <c:extLst>
            <c:ext xmlns:c16="http://schemas.microsoft.com/office/drawing/2014/chart" uri="{C3380CC4-5D6E-409C-BE32-E72D297353CC}">
              <c16:uniqueId val="{00000001-09A5-3847-A3BC-7A9D6BE763A0}"/>
            </c:ext>
          </c:extLst>
        </c:ser>
        <c:ser>
          <c:idx val="3"/>
          <c:order val="2"/>
          <c:tx>
            <c:strRef>
              <c:f>CTF_updated!$Q$86</c:f>
              <c:strCache>
                <c:ptCount val="1"/>
                <c:pt idx="0">
                  <c:v>fq</c:v>
                </c:pt>
              </c:strCache>
            </c:strRef>
          </c:tx>
          <c:spPr>
            <a:ln w="38100">
              <a:pattFill prst="pct50">
                <a:fgClr>
                  <a:srgbClr val="333399"/>
                </a:fgClr>
                <a:bgClr>
                  <a:srgbClr val="FFFFFF"/>
                </a:bgClr>
              </a:pattFill>
              <a:prstDash val="solid"/>
            </a:ln>
          </c:spPr>
          <c:marker>
            <c:symbol val="none"/>
          </c:marker>
          <c:cat>
            <c:numRef>
              <c:f>CTF_updated!$K$87:$K$311</c:f>
              <c:numCache>
                <c:formatCode>0.000</c:formatCode>
                <c:ptCount val="225"/>
                <c:pt idx="0">
                  <c:v>18.507749999999998</c:v>
                </c:pt>
                <c:pt idx="1">
                  <c:v>9.253874999999999</c:v>
                </c:pt>
                <c:pt idx="2">
                  <c:v>6.1692499999999981</c:v>
                </c:pt>
                <c:pt idx="3">
                  <c:v>4.6269374999999995</c:v>
                </c:pt>
                <c:pt idx="4">
                  <c:v>3.7015500000000001</c:v>
                </c:pt>
                <c:pt idx="5">
                  <c:v>3.0846249999999991</c:v>
                </c:pt>
                <c:pt idx="6">
                  <c:v>2.6439642857142847</c:v>
                </c:pt>
                <c:pt idx="7">
                  <c:v>2.3134687499999993</c:v>
                </c:pt>
                <c:pt idx="8">
                  <c:v>2.0564166666666659</c:v>
                </c:pt>
                <c:pt idx="9">
                  <c:v>1.8507749999999996</c:v>
                </c:pt>
                <c:pt idx="10">
                  <c:v>1.6825227272727266</c:v>
                </c:pt>
                <c:pt idx="11">
                  <c:v>1.5423124999999995</c:v>
                </c:pt>
                <c:pt idx="12">
                  <c:v>1.4236730769230761</c:v>
                </c:pt>
                <c:pt idx="13">
                  <c:v>1.3219821428571421</c:v>
                </c:pt>
                <c:pt idx="14">
                  <c:v>1.2338499999999994</c:v>
                </c:pt>
                <c:pt idx="15">
                  <c:v>1.1567343749999994</c:v>
                </c:pt>
                <c:pt idx="16">
                  <c:v>1.0886911764705878</c:v>
                </c:pt>
                <c:pt idx="17">
                  <c:v>1.0282083333333327</c:v>
                </c:pt>
                <c:pt idx="18">
                  <c:v>0.97409210526315759</c:v>
                </c:pt>
                <c:pt idx="19">
                  <c:v>0.92538749999999981</c:v>
                </c:pt>
                <c:pt idx="20">
                  <c:v>0.88132142857142837</c:v>
                </c:pt>
                <c:pt idx="21">
                  <c:v>0.84126136363636361</c:v>
                </c:pt>
                <c:pt idx="22">
                  <c:v>0.80468478260869569</c:v>
                </c:pt>
                <c:pt idx="23">
                  <c:v>0.77115624999999999</c:v>
                </c:pt>
                <c:pt idx="24">
                  <c:v>0.74031000000000002</c:v>
                </c:pt>
                <c:pt idx="25">
                  <c:v>0.71183653846153849</c:v>
                </c:pt>
                <c:pt idx="26">
                  <c:v>0.68547222222222226</c:v>
                </c:pt>
                <c:pt idx="27">
                  <c:v>0.66099107142857161</c:v>
                </c:pt>
                <c:pt idx="28">
                  <c:v>0.63819827586206912</c:v>
                </c:pt>
                <c:pt idx="29">
                  <c:v>0.61692500000000017</c:v>
                </c:pt>
                <c:pt idx="30">
                  <c:v>0.59702419354838721</c:v>
                </c:pt>
                <c:pt idx="31">
                  <c:v>0.57836718750000016</c:v>
                </c:pt>
                <c:pt idx="32">
                  <c:v>0.56084090909090933</c:v>
                </c:pt>
                <c:pt idx="33">
                  <c:v>0.54434558823529444</c:v>
                </c:pt>
                <c:pt idx="34">
                  <c:v>0.5287928571428574</c:v>
                </c:pt>
                <c:pt idx="35">
                  <c:v>0.51410416666666703</c:v>
                </c:pt>
                <c:pt idx="36">
                  <c:v>0.50020945945945972</c:v>
                </c:pt>
                <c:pt idx="37">
                  <c:v>0.48704605263157918</c:v>
                </c:pt>
                <c:pt idx="38">
                  <c:v>0.47455769230769257</c:v>
                </c:pt>
                <c:pt idx="39">
                  <c:v>0.46269375000000029</c:v>
                </c:pt>
                <c:pt idx="40">
                  <c:v>0.45140853658536606</c:v>
                </c:pt>
                <c:pt idx="41">
                  <c:v>0.44066071428571446</c:v>
                </c:pt>
                <c:pt idx="42">
                  <c:v>0.43041279069767446</c:v>
                </c:pt>
                <c:pt idx="43">
                  <c:v>0.42063068181818192</c:v>
                </c:pt>
                <c:pt idx="44">
                  <c:v>0.41128333333333339</c:v>
                </c:pt>
                <c:pt idx="45">
                  <c:v>0.4023423913043479</c:v>
                </c:pt>
                <c:pt idx="46">
                  <c:v>0.39378191489361697</c:v>
                </c:pt>
                <c:pt idx="47">
                  <c:v>0.38557812499999999</c:v>
                </c:pt>
                <c:pt idx="48">
                  <c:v>0.3777091836734694</c:v>
                </c:pt>
                <c:pt idx="49">
                  <c:v>0.3701549999999999</c:v>
                </c:pt>
                <c:pt idx="50">
                  <c:v>0.36289705882352935</c:v>
                </c:pt>
                <c:pt idx="51">
                  <c:v>0.35591826923076908</c:v>
                </c:pt>
                <c:pt idx="52">
                  <c:v>0.34920283018867915</c:v>
                </c:pt>
                <c:pt idx="53">
                  <c:v>0.34273611111111102</c:v>
                </c:pt>
                <c:pt idx="54">
                  <c:v>0.33650454545454533</c:v>
                </c:pt>
                <c:pt idx="55">
                  <c:v>0.33049553571428553</c:v>
                </c:pt>
                <c:pt idx="56">
                  <c:v>0.32469736842105251</c:v>
                </c:pt>
                <c:pt idx="57">
                  <c:v>0.31909913793103434</c:v>
                </c:pt>
                <c:pt idx="58">
                  <c:v>0.31369067796610156</c:v>
                </c:pt>
                <c:pt idx="59">
                  <c:v>0.30846249999999981</c:v>
                </c:pt>
                <c:pt idx="60">
                  <c:v>0.30340573770491785</c:v>
                </c:pt>
                <c:pt idx="61">
                  <c:v>0.29851209677419333</c:v>
                </c:pt>
                <c:pt idx="62">
                  <c:v>0.29377380952380938</c:v>
                </c:pt>
                <c:pt idx="63">
                  <c:v>0.28918359374999975</c:v>
                </c:pt>
                <c:pt idx="64">
                  <c:v>0.28473461538461514</c:v>
                </c:pt>
                <c:pt idx="65">
                  <c:v>0.28042045454545433</c:v>
                </c:pt>
                <c:pt idx="66">
                  <c:v>0.27623507462686547</c:v>
                </c:pt>
                <c:pt idx="67">
                  <c:v>0.27217279411764683</c:v>
                </c:pt>
                <c:pt idx="68">
                  <c:v>0.26822826086956497</c:v>
                </c:pt>
                <c:pt idx="69">
                  <c:v>0.26439642857142831</c:v>
                </c:pt>
                <c:pt idx="70">
                  <c:v>0.26067253521126738</c:v>
                </c:pt>
                <c:pt idx="71">
                  <c:v>0.25705208333333313</c:v>
                </c:pt>
                <c:pt idx="72">
                  <c:v>0.25353082191780796</c:v>
                </c:pt>
                <c:pt idx="73">
                  <c:v>0.25010472972972947</c:v>
                </c:pt>
                <c:pt idx="74">
                  <c:v>0.24676999999999971</c:v>
                </c:pt>
                <c:pt idx="75">
                  <c:v>0.24352302631578918</c:v>
                </c:pt>
                <c:pt idx="76">
                  <c:v>0.24036038961038933</c:v>
                </c:pt>
                <c:pt idx="77">
                  <c:v>0.23727884615384587</c:v>
                </c:pt>
                <c:pt idx="78">
                  <c:v>0.23427531645569594</c:v>
                </c:pt>
                <c:pt idx="79">
                  <c:v>0.23134687499999973</c:v>
                </c:pt>
                <c:pt idx="80">
                  <c:v>0.22849074074074052</c:v>
                </c:pt>
                <c:pt idx="81">
                  <c:v>0.22570426829268275</c:v>
                </c:pt>
                <c:pt idx="82">
                  <c:v>0.22298493975903602</c:v>
                </c:pt>
                <c:pt idx="83">
                  <c:v>0.22033035714285701</c:v>
                </c:pt>
                <c:pt idx="84">
                  <c:v>0.21773823529411751</c:v>
                </c:pt>
                <c:pt idx="85">
                  <c:v>0.21520639534883707</c:v>
                </c:pt>
                <c:pt idx="86">
                  <c:v>0.21273275862068952</c:v>
                </c:pt>
                <c:pt idx="87">
                  <c:v>0.21031534090909082</c:v>
                </c:pt>
                <c:pt idx="88">
                  <c:v>0.20795224719101113</c:v>
                </c:pt>
                <c:pt idx="89">
                  <c:v>0.20564166666666664</c:v>
                </c:pt>
                <c:pt idx="90">
                  <c:v>0.20338186813186812</c:v>
                </c:pt>
                <c:pt idx="91">
                  <c:v>0.20117119565217392</c:v>
                </c:pt>
                <c:pt idx="92">
                  <c:v>0.19900806451612901</c:v>
                </c:pt>
                <c:pt idx="93">
                  <c:v>0.19689095744680848</c:v>
                </c:pt>
                <c:pt idx="94">
                  <c:v>0.19481842105263161</c:v>
                </c:pt>
                <c:pt idx="95">
                  <c:v>0.19278906250000002</c:v>
                </c:pt>
                <c:pt idx="96">
                  <c:v>0.19080154639175262</c:v>
                </c:pt>
                <c:pt idx="97">
                  <c:v>0.18885459183673475</c:v>
                </c:pt>
                <c:pt idx="98">
                  <c:v>0.18694696969696975</c:v>
                </c:pt>
                <c:pt idx="99">
                  <c:v>0.18507750000000006</c:v>
                </c:pt>
                <c:pt idx="100">
                  <c:v>0.18324504950495055</c:v>
                </c:pt>
                <c:pt idx="101">
                  <c:v>0.18144852941176481</c:v>
                </c:pt>
                <c:pt idx="102">
                  <c:v>0.17968689320388359</c:v>
                </c:pt>
                <c:pt idx="103">
                  <c:v>0.17795913461538471</c:v>
                </c:pt>
                <c:pt idx="104">
                  <c:v>0.17626428571428585</c:v>
                </c:pt>
                <c:pt idx="105">
                  <c:v>0.17460141509433974</c:v>
                </c:pt>
                <c:pt idx="106">
                  <c:v>0.17296962616822445</c:v>
                </c:pt>
                <c:pt idx="107">
                  <c:v>0.17136805555555568</c:v>
                </c:pt>
                <c:pt idx="108">
                  <c:v>0.16979587155963319</c:v>
                </c:pt>
                <c:pt idx="109">
                  <c:v>0.16825227272727289</c:v>
                </c:pt>
                <c:pt idx="110">
                  <c:v>0.16673648648648665</c:v>
                </c:pt>
                <c:pt idx="111">
                  <c:v>0.16524776785714301</c:v>
                </c:pt>
                <c:pt idx="112">
                  <c:v>0.16378539823008867</c:v>
                </c:pt>
                <c:pt idx="113">
                  <c:v>0.16234868421052651</c:v>
                </c:pt>
                <c:pt idx="114">
                  <c:v>0.16093695652173928</c:v>
                </c:pt>
                <c:pt idx="115">
                  <c:v>0.15954956896551745</c:v>
                </c:pt>
                <c:pt idx="116">
                  <c:v>0.15818589743589762</c:v>
                </c:pt>
                <c:pt idx="117">
                  <c:v>0.15684533898305106</c:v>
                </c:pt>
                <c:pt idx="118">
                  <c:v>0.15552731092436992</c:v>
                </c:pt>
                <c:pt idx="119">
                  <c:v>0.15423125000000021</c:v>
                </c:pt>
                <c:pt idx="120">
                  <c:v>0.15295661157024815</c:v>
                </c:pt>
                <c:pt idx="121">
                  <c:v>0.15170286885245921</c:v>
                </c:pt>
                <c:pt idx="122">
                  <c:v>0.15046951219512217</c:v>
                </c:pt>
                <c:pt idx="123">
                  <c:v>0.149256048387097</c:v>
                </c:pt>
                <c:pt idx="124">
                  <c:v>0.14806200000000022</c:v>
                </c:pt>
                <c:pt idx="125">
                  <c:v>0.14688690476190497</c:v>
                </c:pt>
                <c:pt idx="126">
                  <c:v>0.14573031496063013</c:v>
                </c:pt>
                <c:pt idx="127">
                  <c:v>0.14459179687500023</c:v>
                </c:pt>
                <c:pt idx="128">
                  <c:v>0.14347093023255836</c:v>
                </c:pt>
                <c:pt idx="129">
                  <c:v>0.14236730769230793</c:v>
                </c:pt>
                <c:pt idx="130">
                  <c:v>0.14128053435114526</c:v>
                </c:pt>
                <c:pt idx="131">
                  <c:v>0.14021022727272753</c:v>
                </c:pt>
                <c:pt idx="132">
                  <c:v>0.13915601503759423</c:v>
                </c:pt>
                <c:pt idx="133">
                  <c:v>0.13811753731343307</c:v>
                </c:pt>
                <c:pt idx="134">
                  <c:v>0.13709444444444469</c:v>
                </c:pt>
                <c:pt idx="135">
                  <c:v>0.13608639705882378</c:v>
                </c:pt>
                <c:pt idx="136">
                  <c:v>0.13509306569343091</c:v>
                </c:pt>
                <c:pt idx="137">
                  <c:v>0.13411413043478287</c:v>
                </c:pt>
                <c:pt idx="138">
                  <c:v>0.13314928057553985</c:v>
                </c:pt>
                <c:pt idx="139">
                  <c:v>0.13219821428571454</c:v>
                </c:pt>
                <c:pt idx="140">
                  <c:v>0.13126063829787257</c:v>
                </c:pt>
                <c:pt idx="141">
                  <c:v>0.13033626760563405</c:v>
                </c:pt>
                <c:pt idx="142">
                  <c:v>0.12942482517482543</c:v>
                </c:pt>
                <c:pt idx="143">
                  <c:v>0.12852604166666695</c:v>
                </c:pt>
                <c:pt idx="144">
                  <c:v>0.12763965517241407</c:v>
                </c:pt>
                <c:pt idx="145">
                  <c:v>0.1267654109589044</c:v>
                </c:pt>
                <c:pt idx="146">
                  <c:v>0.12590306122449005</c:v>
                </c:pt>
                <c:pt idx="147">
                  <c:v>0.12505236486486512</c:v>
                </c:pt>
                <c:pt idx="148">
                  <c:v>0.1242130872483224</c:v>
                </c:pt>
                <c:pt idx="149">
                  <c:v>0.12338500000000029</c:v>
                </c:pt>
                <c:pt idx="150">
                  <c:v>0.12256788079470227</c:v>
                </c:pt>
                <c:pt idx="151">
                  <c:v>0.12176151315789502</c:v>
                </c:pt>
                <c:pt idx="152">
                  <c:v>0.12096568627451007</c:v>
                </c:pt>
                <c:pt idx="153">
                  <c:v>0.12018019480519505</c:v>
                </c:pt>
                <c:pt idx="154">
                  <c:v>0.1194048387096777</c:v>
                </c:pt>
                <c:pt idx="155">
                  <c:v>0.11863942307692336</c:v>
                </c:pt>
                <c:pt idx="156">
                  <c:v>0.11788375796178371</c:v>
                </c:pt>
                <c:pt idx="157">
                  <c:v>0.11713765822784837</c:v>
                </c:pt>
                <c:pt idx="158">
                  <c:v>0.11640094339622671</c:v>
                </c:pt>
                <c:pt idx="159">
                  <c:v>0.11567343750000031</c:v>
                </c:pt>
                <c:pt idx="160">
                  <c:v>0.11495496894409966</c:v>
                </c:pt>
                <c:pt idx="161">
                  <c:v>0.11424537037037065</c:v>
                </c:pt>
                <c:pt idx="162">
                  <c:v>0.11354447852760764</c:v>
                </c:pt>
                <c:pt idx="163">
                  <c:v>0.11285213414634176</c:v>
                </c:pt>
                <c:pt idx="164">
                  <c:v>0.11216818181818211</c:v>
                </c:pt>
                <c:pt idx="165">
                  <c:v>0.11149246987951836</c:v>
                </c:pt>
                <c:pt idx="166">
                  <c:v>0.11082485029940148</c:v>
                </c:pt>
                <c:pt idx="167">
                  <c:v>0.11016517857142885</c:v>
                </c:pt>
                <c:pt idx="168">
                  <c:v>0.10951331360946776</c:v>
                </c:pt>
                <c:pt idx="169">
                  <c:v>0.10886911764705912</c:v>
                </c:pt>
                <c:pt idx="170">
                  <c:v>0.10823245614035117</c:v>
                </c:pt>
                <c:pt idx="171">
                  <c:v>0.10760319767441889</c:v>
                </c:pt>
                <c:pt idx="172">
                  <c:v>0.10698121387283265</c:v>
                </c:pt>
                <c:pt idx="173">
                  <c:v>0.10636637931034515</c:v>
                </c:pt>
                <c:pt idx="174">
                  <c:v>0.10575857142857174</c:v>
                </c:pt>
                <c:pt idx="175">
                  <c:v>0.10515767045454574</c:v>
                </c:pt>
                <c:pt idx="176">
                  <c:v>0.10456355932203418</c:v>
                </c:pt>
                <c:pt idx="177">
                  <c:v>0.10397612359550591</c:v>
                </c:pt>
                <c:pt idx="178">
                  <c:v>0.10339525139664833</c:v>
                </c:pt>
                <c:pt idx="179">
                  <c:v>0.10282083333333362</c:v>
                </c:pt>
                <c:pt idx="180">
                  <c:v>0.10225276243093952</c:v>
                </c:pt>
                <c:pt idx="181">
                  <c:v>0.10169093406593435</c:v>
                </c:pt>
                <c:pt idx="182">
                  <c:v>0.10113524590163962</c:v>
                </c:pt>
                <c:pt idx="183">
                  <c:v>0.10058559782608725</c:v>
                </c:pt>
                <c:pt idx="184">
                  <c:v>0.10004189189189218</c:v>
                </c:pt>
                <c:pt idx="185">
                  <c:v>9.9504032258064798E-2</c:v>
                </c:pt>
                <c:pt idx="186">
                  <c:v>9.8971925133690117E-2</c:v>
                </c:pt>
                <c:pt idx="187">
                  <c:v>9.8445478723404561E-2</c:v>
                </c:pt>
                <c:pt idx="188">
                  <c:v>9.7924603174603483E-2</c:v>
                </c:pt>
                <c:pt idx="189">
                  <c:v>9.7409210526316084E-2</c:v>
                </c:pt>
                <c:pt idx="190">
                  <c:v>9.689921465968615E-2</c:v>
                </c:pt>
                <c:pt idx="191">
                  <c:v>9.6394531250000304E-2</c:v>
                </c:pt>
                <c:pt idx="192">
                  <c:v>9.5895077720207542E-2</c:v>
                </c:pt>
                <c:pt idx="193">
                  <c:v>9.5400773195876573E-2</c:v>
                </c:pt>
                <c:pt idx="194">
                  <c:v>9.4911538461538755E-2</c:v>
                </c:pt>
                <c:pt idx="195">
                  <c:v>9.4427295918367626E-2</c:v>
                </c:pt>
                <c:pt idx="196">
                  <c:v>9.3947969543147505E-2</c:v>
                </c:pt>
                <c:pt idx="197">
                  <c:v>9.3473484848485125E-2</c:v>
                </c:pt>
                <c:pt idx="198">
                  <c:v>9.3003768844221388E-2</c:v>
                </c:pt>
                <c:pt idx="199">
                  <c:v>9.2538750000000281E-2</c:v>
                </c:pt>
                <c:pt idx="200">
                  <c:v>9.2078358208955505E-2</c:v>
                </c:pt>
                <c:pt idx="201">
                  <c:v>9.1622524752475551E-2</c:v>
                </c:pt>
                <c:pt idx="202">
                  <c:v>9.1171182266010162E-2</c:v>
                </c:pt>
                <c:pt idx="203">
                  <c:v>9.0724264705882657E-2</c:v>
                </c:pt>
                <c:pt idx="204">
                  <c:v>9.0281707317073454E-2</c:v>
                </c:pt>
                <c:pt idx="205">
                  <c:v>8.9843446601942045E-2</c:v>
                </c:pt>
                <c:pt idx="206">
                  <c:v>8.9409420289855365E-2</c:v>
                </c:pt>
                <c:pt idx="207">
                  <c:v>8.8979567307692589E-2</c:v>
                </c:pt>
                <c:pt idx="208">
                  <c:v>8.8553827751196454E-2</c:v>
                </c:pt>
                <c:pt idx="209">
                  <c:v>8.8132142857143145E-2</c:v>
                </c:pt>
                <c:pt idx="210">
                  <c:v>8.7714454976303605E-2</c:v>
                </c:pt>
                <c:pt idx="211">
                  <c:v>8.7300707547170092E-2</c:v>
                </c:pt>
                <c:pt idx="212">
                  <c:v>8.6890845070422801E-2</c:v>
                </c:pt>
                <c:pt idx="213">
                  <c:v>8.6484813084112433E-2</c:v>
                </c:pt>
                <c:pt idx="214">
                  <c:v>8.6082558139535165E-2</c:v>
                </c:pt>
                <c:pt idx="215">
                  <c:v>8.5684027777778074E-2</c:v>
                </c:pt>
                <c:pt idx="216">
                  <c:v>8.5289170506912745E-2</c:v>
                </c:pt>
                <c:pt idx="217">
                  <c:v>8.4897935779816816E-2</c:v>
                </c:pt>
                <c:pt idx="218">
                  <c:v>8.4510273972603037E-2</c:v>
                </c:pt>
                <c:pt idx="219">
                  <c:v>8.4126136363636639E-2</c:v>
                </c:pt>
                <c:pt idx="220">
                  <c:v>8.3745475113122456E-2</c:v>
                </c:pt>
                <c:pt idx="221">
                  <c:v>8.3368243243243531E-2</c:v>
                </c:pt>
                <c:pt idx="222">
                  <c:v>8.2994394618834358E-2</c:v>
                </c:pt>
                <c:pt idx="223">
                  <c:v>8.2623883928571701E-2</c:v>
                </c:pt>
                <c:pt idx="224">
                  <c:v>8.225666666666695E-2</c:v>
                </c:pt>
              </c:numCache>
            </c:numRef>
          </c:cat>
          <c:val>
            <c:numRef>
              <c:f>CTF_updated!$Q$87:$Q$311</c:f>
              <c:numCache>
                <c:formatCode>0.000</c:formatCode>
                <c:ptCount val="225"/>
                <c:pt idx="0">
                  <c:v>0.99954089543188485</c:v>
                </c:pt>
                <c:pt idx="1">
                  <c:v>0.99816530256368774</c:v>
                </c:pt>
                <c:pt idx="2">
                  <c:v>0.99587837241340904</c:v>
                </c:pt>
                <c:pt idx="3">
                  <c:v>0.99268865181818777</c:v>
                </c:pt>
                <c:pt idx="4">
                  <c:v>0.9886080265238435</c:v>
                </c:pt>
                <c:pt idx="5">
                  <c:v>0.98365164226315871</c:v>
                </c:pt>
                <c:pt idx="6">
                  <c:v>0.97783780456484837</c:v>
                </c:pt>
                <c:pt idx="7">
                  <c:v>0.97118785823161935</c:v>
                </c:pt>
                <c:pt idx="8">
                  <c:v>0.96372604761088909</c:v>
                </c:pt>
                <c:pt idx="9">
                  <c:v>0.95547935895338965</c:v>
                </c:pt>
                <c:pt idx="10">
                  <c:v>0.94647734631109592</c:v>
                </c:pt>
                <c:pt idx="11">
                  <c:v>0.93675194256491978</c:v>
                </c:pt>
                <c:pt idx="12">
                  <c:v>0.92633725729291416</c:v>
                </c:pt>
                <c:pt idx="13">
                  <c:v>0.91526936329010111</c:v>
                </c:pt>
                <c:pt idx="14">
                  <c:v>0.903586073630541</c:v>
                </c:pt>
                <c:pt idx="15">
                  <c:v>0.89132671122022422</c:v>
                </c:pt>
                <c:pt idx="16">
                  <c:v>0.87853187282546485</c:v>
                </c:pt>
                <c:pt idx="17">
                  <c:v>0.86524318957564006</c:v>
                </c:pt>
                <c:pt idx="18">
                  <c:v>0.85150308593158108</c:v>
                </c:pt>
                <c:pt idx="19">
                  <c:v>0.83735453908224655</c:v>
                </c:pt>
                <c:pt idx="20">
                  <c:v>0.8228408406832457</c:v>
                </c:pt>
                <c:pt idx="21">
                  <c:v>0.80800536278242596</c:v>
                </c:pt>
                <c:pt idx="22">
                  <c:v>0.79289132969136278</c:v>
                </c:pt>
                <c:pt idx="23">
                  <c:v>0.77754159745868634</c:v>
                </c:pt>
                <c:pt idx="24">
                  <c:v>0.76199844248343107</c:v>
                </c:pt>
                <c:pt idx="25">
                  <c:v>0.74630336067584291</c:v>
                </c:pt>
                <c:pt idx="26">
                  <c:v>0.73049687843124889</c:v>
                </c:pt>
                <c:pt idx="27">
                  <c:v>0.71461837653174698</c:v>
                </c:pt>
                <c:pt idx="28">
                  <c:v>0.69870592793270769</c:v>
                </c:pt>
                <c:pt idx="29">
                  <c:v>0.68279615022848816</c:v>
                </c:pt>
                <c:pt idx="30">
                  <c:v>0.6669240734264904</c:v>
                </c:pt>
                <c:pt idx="31">
                  <c:v>0.65112302349279116</c:v>
                </c:pt>
                <c:pt idx="32">
                  <c:v>0.63542452196805888</c:v>
                </c:pt>
                <c:pt idx="33">
                  <c:v>0.61985820179124351</c:v>
                </c:pt>
                <c:pt idx="34">
                  <c:v>0.60445173931239826</c:v>
                </c:pt>
                <c:pt idx="35">
                  <c:v>0.58923080232658864</c:v>
                </c:pt>
                <c:pt idx="36">
                  <c:v>0.57421901381968465</c:v>
                </c:pt>
                <c:pt idx="37">
                  <c:v>0.55943793098522254</c:v>
                </c:pt>
                <c:pt idx="38">
                  <c:v>0.54490703895060688</c:v>
                </c:pt>
                <c:pt idx="39">
                  <c:v>0.53064375854163748</c:v>
                </c:pt>
                <c:pt idx="40">
                  <c:v>0.51666346731743995</c:v>
                </c:pt>
                <c:pt idx="41">
                  <c:v>0.50297953302390175</c:v>
                </c:pt>
                <c:pt idx="42">
                  <c:v>0.48960335854299891</c:v>
                </c:pt>
                <c:pt idx="43">
                  <c:v>0.47654443735812518</c:v>
                </c:pt>
                <c:pt idx="44">
                  <c:v>0.4638104185116434</c:v>
                </c:pt>
                <c:pt idx="45">
                  <c:v>0.45140718000019719</c:v>
                </c:pt>
                <c:pt idx="46">
                  <c:v>0.43933890953545207</c:v>
                </c:pt>
                <c:pt idx="47">
                  <c:v>0.42760819159239155</c:v>
                </c:pt>
                <c:pt idx="48">
                  <c:v>0.41621609967339768</c:v>
                </c:pt>
                <c:pt idx="49">
                  <c:v>0.40516229273337734</c:v>
                </c:pt>
                <c:pt idx="50">
                  <c:v>0.39444511473824506</c:v>
                </c:pt>
                <c:pt idx="51">
                  <c:v>0.38406169636523874</c:v>
                </c:pt>
                <c:pt idx="52">
                  <c:v>0.37400805789781838</c:v>
                </c:pt>
                <c:pt idx="53">
                  <c:v>0.36427921241921846</c:v>
                </c:pt>
                <c:pt idx="54">
                  <c:v>0.35486926846605582</c:v>
                </c:pt>
                <c:pt idx="55">
                  <c:v>0.34577153136562927</c:v>
                </c:pt>
                <c:pt idx="56">
                  <c:v>0.33697860254664913</c:v>
                </c:pt>
                <c:pt idx="57">
                  <c:v>0.32848247618202797</c:v>
                </c:pt>
                <c:pt idx="58">
                  <c:v>0.32027463259307726</c:v>
                </c:pt>
                <c:pt idx="59">
                  <c:v>0.31234612791598509</c:v>
                </c:pt>
                <c:pt idx="60">
                  <c:v>0.30468767960294546</c:v>
                </c:pt>
                <c:pt idx="61">
                  <c:v>0.29728974740088721</c:v>
                </c:pt>
                <c:pt idx="62">
                  <c:v>0.29014260951969478</c:v>
                </c:pt>
                <c:pt idx="63">
                  <c:v>0.2832364337684064</c:v>
                </c:pt>
                <c:pt idx="64">
                  <c:v>0.27656134350154915</c:v>
                </c:pt>
                <c:pt idx="65">
                  <c:v>0.2701074782779907</c:v>
                </c:pt>
                <c:pt idx="66">
                  <c:v>0.26386504919104631</c:v>
                </c:pt>
                <c:pt idx="67">
                  <c:v>0.25782438888071618</c:v>
                </c:pt>
                <c:pt idx="68">
                  <c:v>0.25197599628660233</c:v>
                </c:pt>
                <c:pt idx="69">
                  <c:v>0.24631057624306829</c:v>
                </c:pt>
                <c:pt idx="70">
                  <c:v>0.24081907405647213</c:v>
                </c:pt>
                <c:pt idx="71">
                  <c:v>0.23549270523777419</c:v>
                </c:pt>
                <c:pt idx="72">
                  <c:v>0.23032298059253889</c:v>
                </c:pt>
                <c:pt idx="73">
                  <c:v>0.22530172689439987</c:v>
                </c:pt>
                <c:pt idx="74">
                  <c:v>0.22042110338757828</c:v>
                </c:pt>
                <c:pt idx="75">
                  <c:v>0.21567361437923138</c:v>
                </c:pt>
                <c:pt idx="76">
                  <c:v>0.21105211819348213</c:v>
                </c:pt>
                <c:pt idx="77">
                  <c:v>0.20654983276619909</c:v>
                </c:pt>
                <c:pt idx="78">
                  <c:v>0.20216033816324608</c:v>
                </c:pt>
                <c:pt idx="79">
                  <c:v>0.19787757630530151</c:v>
                </c:pt>
                <c:pt idx="80">
                  <c:v>0.19369584817977484</c:v>
                </c:pt>
                <c:pt idx="81">
                  <c:v>0.1896098088151412</c:v>
                </c:pt>
                <c:pt idx="82">
                  <c:v>0.18561446028550427</c:v>
                </c:pt>
                <c:pt idx="83">
                  <c:v>0.18170514300369103</c:v>
                </c:pt>
                <c:pt idx="84">
                  <c:v>0.17787752555001099</c:v>
                </c:pt>
                <c:pt idx="85">
                  <c:v>0.17412759327125787</c:v>
                </c:pt>
                <c:pt idx="86">
                  <c:v>0.1704516358709027</c:v>
                </c:pt>
                <c:pt idx="87">
                  <c:v>0.16684623419697917</c:v>
                </c:pt>
                <c:pt idx="88">
                  <c:v>0.1633082464191595</c:v>
                </c:pt>
                <c:pt idx="89">
                  <c:v>0.1598347937711887</c:v>
                </c:pt>
                <c:pt idx="90">
                  <c:v>0.15642324601939667</c:v>
                </c:pt>
                <c:pt idx="91">
                  <c:v>0.15307120680264652</c:v>
                </c:pt>
                <c:pt idx="92">
                  <c:v>0.14977649897394099</c:v>
                </c:pt>
                <c:pt idx="93">
                  <c:v>0.14653715005918086</c:v>
                </c:pt>
                <c:pt idx="94">
                  <c:v>0.14335137793433753</c:v>
                </c:pt>
                <c:pt idx="95">
                  <c:v>0.14021757680869804</c:v>
                </c:pt>
                <c:pt idx="96">
                  <c:v>0.1371343035889305</c:v>
                </c:pt>
                <c:pt idx="97">
                  <c:v>0.13410026468657135</c:v>
                </c:pt>
                <c:pt idx="98">
                  <c:v>0.13111430332020527</c:v>
                </c:pt>
                <c:pt idx="99">
                  <c:v>0.12817538735311851</c:v>
                </c:pt>
                <c:pt idx="100">
                  <c:v>0.12528259769757366</c:v>
                </c:pt>
                <c:pt idx="101">
                  <c:v>0.12243511730809033</c:v>
                </c:pt>
                <c:pt idx="102">
                  <c:v>0.11963222077820586</c:v>
                </c:pt>
                <c:pt idx="103">
                  <c:v>0.11687326454811887</c:v>
                </c:pt>
                <c:pt idx="104">
                  <c:v>0.11415767772436174</c:v>
                </c:pt>
                <c:pt idx="105">
                  <c:v>0.11148495350717159</c:v>
                </c:pt>
                <c:pt idx="106">
                  <c:v>0.10885464121649577</c:v>
                </c:pt>
                <c:pt idx="107">
                  <c:v>0.10626633890353077</c:v>
                </c:pt>
                <c:pt idx="108">
                  <c:v>0.10371968653131695</c:v>
                </c:pt>
                <c:pt idx="109">
                  <c:v>0.10121435970512994</c:v>
                </c:pt>
                <c:pt idx="110">
                  <c:v>9.8750063931196175E-2</c:v>
                </c:pt>
                <c:pt idx="111">
                  <c:v>9.6326529380542522E-2</c:v>
                </c:pt>
                <c:pt idx="112">
                  <c:v>9.3943506133536553E-2</c:v>
                </c:pt>
                <c:pt idx="113">
                  <c:v>9.1600759879826757E-2</c:v>
                </c:pt>
                <c:pt idx="114">
                  <c:v>8.9298068047906132E-2</c:v>
                </c:pt>
                <c:pt idx="115">
                  <c:v>8.703521633835748E-2</c:v>
                </c:pt>
                <c:pt idx="116">
                  <c:v>8.4811995634941906E-2</c:v>
                </c:pt>
                <c:pt idx="117">
                  <c:v>8.2628199268039937E-2</c:v>
                </c:pt>
                <c:pt idx="118">
                  <c:v>8.0483620605488304E-2</c:v>
                </c:pt>
                <c:pt idx="119">
                  <c:v>7.8378050946564706E-2</c:v>
                </c:pt>
                <c:pt idx="120">
                  <c:v>7.6311277695702506E-2</c:v>
                </c:pt>
                <c:pt idx="121">
                  <c:v>7.4283082793461658E-2</c:v>
                </c:pt>
                <c:pt idx="122">
                  <c:v>7.2293241383295778E-2</c:v>
                </c:pt>
                <c:pt idx="123">
                  <c:v>7.0341520693728343E-2</c:v>
                </c:pt>
                <c:pt idx="124">
                  <c:v>6.8427679116660714E-2</c:v>
                </c:pt>
                <c:pt idx="125">
                  <c:v>6.6551465463657478E-2</c:v>
                </c:pt>
                <c:pt idx="126">
                  <c:v>6.471261838318719E-2</c:v>
                </c:pt>
                <c:pt idx="127">
                  <c:v>6.2910865922910869E-2</c:v>
                </c:pt>
                <c:pt idx="128">
                  <c:v>6.1145925222213543E-2</c:v>
                </c:pt>
                <c:pt idx="129">
                  <c:v>5.9417502321241322E-2</c:v>
                </c:pt>
                <c:pt idx="130">
                  <c:v>5.7725292073738554E-2</c:v>
                </c:pt>
                <c:pt idx="131">
                  <c:v>5.6068978151973287E-2</c:v>
                </c:pt>
                <c:pt idx="132">
                  <c:v>5.4448233132983158E-2</c:v>
                </c:pt>
                <c:pt idx="133">
                  <c:v>5.2862718656271943E-2</c:v>
                </c:pt>
                <c:pt idx="134">
                  <c:v>5.1312085643931873E-2</c:v>
                </c:pt>
                <c:pt idx="135">
                  <c:v>4.9795974574963979E-2</c:v>
                </c:pt>
                <c:pt idx="136">
                  <c:v>4.8314015806311693E-2</c:v>
                </c:pt>
                <c:pt idx="137">
                  <c:v>4.6865829933814933E-2</c:v>
                </c:pt>
                <c:pt idx="138">
                  <c:v>4.5451028186936401E-2</c:v>
                </c:pt>
                <c:pt idx="139">
                  <c:v>4.4069212851705931E-2</c:v>
                </c:pt>
                <c:pt idx="140">
                  <c:v>4.2719977716876634E-2</c:v>
                </c:pt>
                <c:pt idx="141">
                  <c:v>4.1402908538791618E-2</c:v>
                </c:pt>
                <c:pt idx="142">
                  <c:v>4.0117583520919889E-2</c:v>
                </c:pt>
                <c:pt idx="143">
                  <c:v>3.8863573804444863E-2</c:v>
                </c:pt>
                <c:pt idx="144">
                  <c:v>3.7640443966671412E-2</c:v>
                </c:pt>
                <c:pt idx="145">
                  <c:v>3.644775252436841E-2</c:v>
                </c:pt>
                <c:pt idx="146">
                  <c:v>3.5285052439482274E-2</c:v>
                </c:pt>
                <c:pt idx="147">
                  <c:v>3.4151891624944065E-2</c:v>
                </c:pt>
                <c:pt idx="148">
                  <c:v>3.3047813448553384E-2</c:v>
                </c:pt>
                <c:pt idx="149">
                  <c:v>3.1972357233158652E-2</c:v>
                </c:pt>
                <c:pt idx="150">
                  <c:v>3.0925058751564004E-2</c:v>
                </c:pt>
                <c:pt idx="151">
                  <c:v>2.9905450714785994E-2</c:v>
                </c:pt>
                <c:pt idx="152">
                  <c:v>2.8913063252454015E-2</c:v>
                </c:pt>
                <c:pt idx="153">
                  <c:v>2.7947424384303882E-2</c:v>
                </c:pt>
                <c:pt idx="154">
                  <c:v>2.7008060481853252E-2</c:v>
                </c:pt>
                <c:pt idx="155">
                  <c:v>2.6094496719471828E-2</c:v>
                </c:pt>
                <c:pt idx="156">
                  <c:v>2.5206257514173023E-2</c:v>
                </c:pt>
                <c:pt idx="157">
                  <c:v>2.4342866953552721E-2</c:v>
                </c:pt>
                <c:pt idx="158">
                  <c:v>2.3503849211393348E-2</c:v>
                </c:pt>
                <c:pt idx="159">
                  <c:v>2.2688728950531548E-2</c:v>
                </c:pt>
                <c:pt idx="160">
                  <c:v>2.1897031712661972E-2</c:v>
                </c:pt>
                <c:pt idx="161">
                  <c:v>2.1128284294814913E-2</c:v>
                </c:pt>
                <c:pt idx="162">
                  <c:v>2.0382015112305255E-2</c:v>
                </c:pt>
                <c:pt idx="163">
                  <c:v>1.9657754548004121E-2</c:v>
                </c:pt>
                <c:pt idx="164">
                  <c:v>1.8955035287831764E-2</c:v>
                </c:pt>
                <c:pt idx="165">
                  <c:v>1.8273392642415454E-2</c:v>
                </c:pt>
                <c:pt idx="166">
                  <c:v>1.7612364854893901E-2</c:v>
                </c:pt>
                <c:pt idx="167">
                  <c:v>1.6971493394886746E-2</c:v>
                </c:pt>
                <c:pt idx="168">
                  <c:v>1.6350323238679212E-2</c:v>
                </c:pt>
                <c:pt idx="169">
                  <c:v>1.5748403135701656E-2</c:v>
                </c:pt>
                <c:pt idx="170">
                  <c:v>1.5165285861410265E-2</c:v>
                </c:pt>
                <c:pt idx="171">
                  <c:v>1.4600528456699057E-2</c:v>
                </c:pt>
                <c:pt idx="172">
                  <c:v>1.4053692453995461E-2</c:v>
                </c:pt>
                <c:pt idx="173">
                  <c:v>1.3524344090211676E-2</c:v>
                </c:pt>
                <c:pt idx="174">
                  <c:v>1.3012054506741375E-2</c:v>
                </c:pt>
                <c:pt idx="175">
                  <c:v>1.2516399936708715E-2</c:v>
                </c:pt>
                <c:pt idx="176">
                  <c:v>1.2036961879690059E-2</c:v>
                </c:pt>
                <c:pt idx="177">
                  <c:v>1.1573327264143068E-2</c:v>
                </c:pt>
                <c:pt idx="178">
                  <c:v>1.1125088597789322E-2</c:v>
                </c:pt>
                <c:pt idx="179">
                  <c:v>1.0691844106207642E-2</c:v>
                </c:pt>
                <c:pt idx="180">
                  <c:v>1.0273197859904252E-2</c:v>
                </c:pt>
                <c:pt idx="181">
                  <c:v>9.8687598901351387E-3</c:v>
                </c:pt>
                <c:pt idx="182">
                  <c:v>9.478146293762809E-3</c:v>
                </c:pt>
                <c:pt idx="183">
                  <c:v>9.1009793274364689E-3</c:v>
                </c:pt>
                <c:pt idx="184">
                  <c:v>8.7368874913900507E-3</c:v>
                </c:pt>
                <c:pt idx="185">
                  <c:v>8.3855056031574178E-3</c:v>
                </c:pt>
                <c:pt idx="186">
                  <c:v>8.046474861507712E-3</c:v>
                </c:pt>
                <c:pt idx="187">
                  <c:v>7.719442900907288E-3</c:v>
                </c:pt>
                <c:pt idx="188">
                  <c:v>7.4040638368167997E-3</c:v>
                </c:pt>
                <c:pt idx="189">
                  <c:v>7.0999983021340128E-3</c:v>
                </c:pt>
                <c:pt idx="190">
                  <c:v>6.8069134750937529E-3</c:v>
                </c:pt>
                <c:pt idx="191">
                  <c:v>6.5244830989368476E-3</c:v>
                </c:pt>
                <c:pt idx="192">
                  <c:v>6.252387493660071E-3</c:v>
                </c:pt>
                <c:pt idx="193">
                  <c:v>5.9903135601580238E-3</c:v>
                </c:pt>
                <c:pt idx="194">
                  <c:v>5.7379547770668388E-3</c:v>
                </c:pt>
                <c:pt idx="195">
                  <c:v>5.4950111906178342E-3</c:v>
                </c:pt>
                <c:pt idx="196">
                  <c:v>5.2611893978070151E-3</c:v>
                </c:pt>
                <c:pt idx="197">
                  <c:v>5.0362025231835243E-3</c:v>
                </c:pt>
                <c:pt idx="198">
                  <c:v>4.819770189557461E-3</c:v>
                </c:pt>
                <c:pt idx="199">
                  <c:v>4.6116184829232505E-3</c:v>
                </c:pt>
                <c:pt idx="200">
                  <c:v>4.4114799118918496E-3</c:v>
                </c:pt>
                <c:pt idx="201">
                  <c:v>4.2190933619199456E-3</c:v>
                </c:pt>
                <c:pt idx="202">
                  <c:v>4.0342040446204232E-3</c:v>
                </c:pt>
                <c:pt idx="203">
                  <c:v>3.8565634424332471E-3</c:v>
                </c:pt>
                <c:pt idx="204">
                  <c:v>3.6859292489308162E-3</c:v>
                </c:pt>
                <c:pt idx="205">
                  <c:v>3.5220653050266346E-3</c:v>
                </c:pt>
                <c:pt idx="206">
                  <c:v>3.364741531350272E-3</c:v>
                </c:pt>
                <c:pt idx="207">
                  <c:v>3.2137338570462173E-3</c:v>
                </c:pt>
                <c:pt idx="208">
                  <c:v>3.0688241452477174E-3</c:v>
                </c:pt>
                <c:pt idx="209">
                  <c:v>2.9298001154709602E-3</c:v>
                </c:pt>
                <c:pt idx="210">
                  <c:v>2.7964552631684005E-3</c:v>
                </c:pt>
                <c:pt idx="211">
                  <c:v>2.6685887766736863E-3</c:v>
                </c:pt>
                <c:pt idx="212">
                  <c:v>2.5460054517641097E-3</c:v>
                </c:pt>
                <c:pt idx="213">
                  <c:v>2.4285156040596925E-3</c:v>
                </c:pt>
                <c:pt idx="214">
                  <c:v>2.315934979471549E-3</c:v>
                </c:pt>
                <c:pt idx="215">
                  <c:v>2.2080846629051621E-3</c:v>
                </c:pt>
                <c:pt idx="216">
                  <c:v>2.1047909854174825E-3</c:v>
                </c:pt>
                <c:pt idx="217">
                  <c:v>2.005885430019904E-3</c:v>
                </c:pt>
                <c:pt idx="218">
                  <c:v>1.9112045363122224E-3</c:v>
                </c:pt>
                <c:pt idx="219">
                  <c:v>1.8205898041259046E-3</c:v>
                </c:pt>
                <c:pt idx="220">
                  <c:v>1.7338875963481121E-3</c:v>
                </c:pt>
                <c:pt idx="221">
                  <c:v>1.650949041090964E-3</c:v>
                </c:pt>
                <c:pt idx="222">
                  <c:v>1.5716299333639985E-3</c:v>
                </c:pt>
                <c:pt idx="223">
                  <c:v>1.4957906364007339E-3</c:v>
                </c:pt>
                <c:pt idx="224">
                  <c:v>1.423295982783781E-3</c:v>
                </c:pt>
              </c:numCache>
            </c:numRef>
          </c:val>
          <c:smooth val="0"/>
          <c:extLst>
            <c:ext xmlns:c16="http://schemas.microsoft.com/office/drawing/2014/chart" uri="{C3380CC4-5D6E-409C-BE32-E72D297353CC}">
              <c16:uniqueId val="{00000002-09A5-3847-A3BC-7A9D6BE763A0}"/>
            </c:ext>
          </c:extLst>
        </c:ser>
        <c:ser>
          <c:idx val="4"/>
          <c:order val="3"/>
          <c:tx>
            <c:strRef>
              <c:f>CTF_updated!$T$86</c:f>
              <c:strCache>
                <c:ptCount val="1"/>
                <c:pt idx="0">
                  <c:v>Envelope</c:v>
                </c:pt>
              </c:strCache>
            </c:strRef>
          </c:tx>
          <c:spPr>
            <a:ln w="38100">
              <a:solidFill>
                <a:srgbClr val="6711FF"/>
              </a:solidFill>
              <a:prstDash val="solid"/>
            </a:ln>
          </c:spPr>
          <c:marker>
            <c:symbol val="none"/>
          </c:marker>
          <c:cat>
            <c:numRef>
              <c:f>CTF_updated!$K$87:$K$311</c:f>
              <c:numCache>
                <c:formatCode>0.000</c:formatCode>
                <c:ptCount val="225"/>
                <c:pt idx="0">
                  <c:v>18.507749999999998</c:v>
                </c:pt>
                <c:pt idx="1">
                  <c:v>9.253874999999999</c:v>
                </c:pt>
                <c:pt idx="2">
                  <c:v>6.1692499999999981</c:v>
                </c:pt>
                <c:pt idx="3">
                  <c:v>4.6269374999999995</c:v>
                </c:pt>
                <c:pt idx="4">
                  <c:v>3.7015500000000001</c:v>
                </c:pt>
                <c:pt idx="5">
                  <c:v>3.0846249999999991</c:v>
                </c:pt>
                <c:pt idx="6">
                  <c:v>2.6439642857142847</c:v>
                </c:pt>
                <c:pt idx="7">
                  <c:v>2.3134687499999993</c:v>
                </c:pt>
                <c:pt idx="8">
                  <c:v>2.0564166666666659</c:v>
                </c:pt>
                <c:pt idx="9">
                  <c:v>1.8507749999999996</c:v>
                </c:pt>
                <c:pt idx="10">
                  <c:v>1.6825227272727266</c:v>
                </c:pt>
                <c:pt idx="11">
                  <c:v>1.5423124999999995</c:v>
                </c:pt>
                <c:pt idx="12">
                  <c:v>1.4236730769230761</c:v>
                </c:pt>
                <c:pt idx="13">
                  <c:v>1.3219821428571421</c:v>
                </c:pt>
                <c:pt idx="14">
                  <c:v>1.2338499999999994</c:v>
                </c:pt>
                <c:pt idx="15">
                  <c:v>1.1567343749999994</c:v>
                </c:pt>
                <c:pt idx="16">
                  <c:v>1.0886911764705878</c:v>
                </c:pt>
                <c:pt idx="17">
                  <c:v>1.0282083333333327</c:v>
                </c:pt>
                <c:pt idx="18">
                  <c:v>0.97409210526315759</c:v>
                </c:pt>
                <c:pt idx="19">
                  <c:v>0.92538749999999981</c:v>
                </c:pt>
                <c:pt idx="20">
                  <c:v>0.88132142857142837</c:v>
                </c:pt>
                <c:pt idx="21">
                  <c:v>0.84126136363636361</c:v>
                </c:pt>
                <c:pt idx="22">
                  <c:v>0.80468478260869569</c:v>
                </c:pt>
                <c:pt idx="23">
                  <c:v>0.77115624999999999</c:v>
                </c:pt>
                <c:pt idx="24">
                  <c:v>0.74031000000000002</c:v>
                </c:pt>
                <c:pt idx="25">
                  <c:v>0.71183653846153849</c:v>
                </c:pt>
                <c:pt idx="26">
                  <c:v>0.68547222222222226</c:v>
                </c:pt>
                <c:pt idx="27">
                  <c:v>0.66099107142857161</c:v>
                </c:pt>
                <c:pt idx="28">
                  <c:v>0.63819827586206912</c:v>
                </c:pt>
                <c:pt idx="29">
                  <c:v>0.61692500000000017</c:v>
                </c:pt>
                <c:pt idx="30">
                  <c:v>0.59702419354838721</c:v>
                </c:pt>
                <c:pt idx="31">
                  <c:v>0.57836718750000016</c:v>
                </c:pt>
                <c:pt idx="32">
                  <c:v>0.56084090909090933</c:v>
                </c:pt>
                <c:pt idx="33">
                  <c:v>0.54434558823529444</c:v>
                </c:pt>
                <c:pt idx="34">
                  <c:v>0.5287928571428574</c:v>
                </c:pt>
                <c:pt idx="35">
                  <c:v>0.51410416666666703</c:v>
                </c:pt>
                <c:pt idx="36">
                  <c:v>0.50020945945945972</c:v>
                </c:pt>
                <c:pt idx="37">
                  <c:v>0.48704605263157918</c:v>
                </c:pt>
                <c:pt idx="38">
                  <c:v>0.47455769230769257</c:v>
                </c:pt>
                <c:pt idx="39">
                  <c:v>0.46269375000000029</c:v>
                </c:pt>
                <c:pt idx="40">
                  <c:v>0.45140853658536606</c:v>
                </c:pt>
                <c:pt idx="41">
                  <c:v>0.44066071428571446</c:v>
                </c:pt>
                <c:pt idx="42">
                  <c:v>0.43041279069767446</c:v>
                </c:pt>
                <c:pt idx="43">
                  <c:v>0.42063068181818192</c:v>
                </c:pt>
                <c:pt idx="44">
                  <c:v>0.41128333333333339</c:v>
                </c:pt>
                <c:pt idx="45">
                  <c:v>0.4023423913043479</c:v>
                </c:pt>
                <c:pt idx="46">
                  <c:v>0.39378191489361697</c:v>
                </c:pt>
                <c:pt idx="47">
                  <c:v>0.38557812499999999</c:v>
                </c:pt>
                <c:pt idx="48">
                  <c:v>0.3777091836734694</c:v>
                </c:pt>
                <c:pt idx="49">
                  <c:v>0.3701549999999999</c:v>
                </c:pt>
                <c:pt idx="50">
                  <c:v>0.36289705882352935</c:v>
                </c:pt>
                <c:pt idx="51">
                  <c:v>0.35591826923076908</c:v>
                </c:pt>
                <c:pt idx="52">
                  <c:v>0.34920283018867915</c:v>
                </c:pt>
                <c:pt idx="53">
                  <c:v>0.34273611111111102</c:v>
                </c:pt>
                <c:pt idx="54">
                  <c:v>0.33650454545454533</c:v>
                </c:pt>
                <c:pt idx="55">
                  <c:v>0.33049553571428553</c:v>
                </c:pt>
                <c:pt idx="56">
                  <c:v>0.32469736842105251</c:v>
                </c:pt>
                <c:pt idx="57">
                  <c:v>0.31909913793103434</c:v>
                </c:pt>
                <c:pt idx="58">
                  <c:v>0.31369067796610156</c:v>
                </c:pt>
                <c:pt idx="59">
                  <c:v>0.30846249999999981</c:v>
                </c:pt>
                <c:pt idx="60">
                  <c:v>0.30340573770491785</c:v>
                </c:pt>
                <c:pt idx="61">
                  <c:v>0.29851209677419333</c:v>
                </c:pt>
                <c:pt idx="62">
                  <c:v>0.29377380952380938</c:v>
                </c:pt>
                <c:pt idx="63">
                  <c:v>0.28918359374999975</c:v>
                </c:pt>
                <c:pt idx="64">
                  <c:v>0.28473461538461514</c:v>
                </c:pt>
                <c:pt idx="65">
                  <c:v>0.28042045454545433</c:v>
                </c:pt>
                <c:pt idx="66">
                  <c:v>0.27623507462686547</c:v>
                </c:pt>
                <c:pt idx="67">
                  <c:v>0.27217279411764683</c:v>
                </c:pt>
                <c:pt idx="68">
                  <c:v>0.26822826086956497</c:v>
                </c:pt>
                <c:pt idx="69">
                  <c:v>0.26439642857142831</c:v>
                </c:pt>
                <c:pt idx="70">
                  <c:v>0.26067253521126738</c:v>
                </c:pt>
                <c:pt idx="71">
                  <c:v>0.25705208333333313</c:v>
                </c:pt>
                <c:pt idx="72">
                  <c:v>0.25353082191780796</c:v>
                </c:pt>
                <c:pt idx="73">
                  <c:v>0.25010472972972947</c:v>
                </c:pt>
                <c:pt idx="74">
                  <c:v>0.24676999999999971</c:v>
                </c:pt>
                <c:pt idx="75">
                  <c:v>0.24352302631578918</c:v>
                </c:pt>
                <c:pt idx="76">
                  <c:v>0.24036038961038933</c:v>
                </c:pt>
                <c:pt idx="77">
                  <c:v>0.23727884615384587</c:v>
                </c:pt>
                <c:pt idx="78">
                  <c:v>0.23427531645569594</c:v>
                </c:pt>
                <c:pt idx="79">
                  <c:v>0.23134687499999973</c:v>
                </c:pt>
                <c:pt idx="80">
                  <c:v>0.22849074074074052</c:v>
                </c:pt>
                <c:pt idx="81">
                  <c:v>0.22570426829268275</c:v>
                </c:pt>
                <c:pt idx="82">
                  <c:v>0.22298493975903602</c:v>
                </c:pt>
                <c:pt idx="83">
                  <c:v>0.22033035714285701</c:v>
                </c:pt>
                <c:pt idx="84">
                  <c:v>0.21773823529411751</c:v>
                </c:pt>
                <c:pt idx="85">
                  <c:v>0.21520639534883707</c:v>
                </c:pt>
                <c:pt idx="86">
                  <c:v>0.21273275862068952</c:v>
                </c:pt>
                <c:pt idx="87">
                  <c:v>0.21031534090909082</c:v>
                </c:pt>
                <c:pt idx="88">
                  <c:v>0.20795224719101113</c:v>
                </c:pt>
                <c:pt idx="89">
                  <c:v>0.20564166666666664</c:v>
                </c:pt>
                <c:pt idx="90">
                  <c:v>0.20338186813186812</c:v>
                </c:pt>
                <c:pt idx="91">
                  <c:v>0.20117119565217392</c:v>
                </c:pt>
                <c:pt idx="92">
                  <c:v>0.19900806451612901</c:v>
                </c:pt>
                <c:pt idx="93">
                  <c:v>0.19689095744680848</c:v>
                </c:pt>
                <c:pt idx="94">
                  <c:v>0.19481842105263161</c:v>
                </c:pt>
                <c:pt idx="95">
                  <c:v>0.19278906250000002</c:v>
                </c:pt>
                <c:pt idx="96">
                  <c:v>0.19080154639175262</c:v>
                </c:pt>
                <c:pt idx="97">
                  <c:v>0.18885459183673475</c:v>
                </c:pt>
                <c:pt idx="98">
                  <c:v>0.18694696969696975</c:v>
                </c:pt>
                <c:pt idx="99">
                  <c:v>0.18507750000000006</c:v>
                </c:pt>
                <c:pt idx="100">
                  <c:v>0.18324504950495055</c:v>
                </c:pt>
                <c:pt idx="101">
                  <c:v>0.18144852941176481</c:v>
                </c:pt>
                <c:pt idx="102">
                  <c:v>0.17968689320388359</c:v>
                </c:pt>
                <c:pt idx="103">
                  <c:v>0.17795913461538471</c:v>
                </c:pt>
                <c:pt idx="104">
                  <c:v>0.17626428571428585</c:v>
                </c:pt>
                <c:pt idx="105">
                  <c:v>0.17460141509433974</c:v>
                </c:pt>
                <c:pt idx="106">
                  <c:v>0.17296962616822445</c:v>
                </c:pt>
                <c:pt idx="107">
                  <c:v>0.17136805555555568</c:v>
                </c:pt>
                <c:pt idx="108">
                  <c:v>0.16979587155963319</c:v>
                </c:pt>
                <c:pt idx="109">
                  <c:v>0.16825227272727289</c:v>
                </c:pt>
                <c:pt idx="110">
                  <c:v>0.16673648648648665</c:v>
                </c:pt>
                <c:pt idx="111">
                  <c:v>0.16524776785714301</c:v>
                </c:pt>
                <c:pt idx="112">
                  <c:v>0.16378539823008867</c:v>
                </c:pt>
                <c:pt idx="113">
                  <c:v>0.16234868421052651</c:v>
                </c:pt>
                <c:pt idx="114">
                  <c:v>0.16093695652173928</c:v>
                </c:pt>
                <c:pt idx="115">
                  <c:v>0.15954956896551745</c:v>
                </c:pt>
                <c:pt idx="116">
                  <c:v>0.15818589743589762</c:v>
                </c:pt>
                <c:pt idx="117">
                  <c:v>0.15684533898305106</c:v>
                </c:pt>
                <c:pt idx="118">
                  <c:v>0.15552731092436992</c:v>
                </c:pt>
                <c:pt idx="119">
                  <c:v>0.15423125000000021</c:v>
                </c:pt>
                <c:pt idx="120">
                  <c:v>0.15295661157024815</c:v>
                </c:pt>
                <c:pt idx="121">
                  <c:v>0.15170286885245921</c:v>
                </c:pt>
                <c:pt idx="122">
                  <c:v>0.15046951219512217</c:v>
                </c:pt>
                <c:pt idx="123">
                  <c:v>0.149256048387097</c:v>
                </c:pt>
                <c:pt idx="124">
                  <c:v>0.14806200000000022</c:v>
                </c:pt>
                <c:pt idx="125">
                  <c:v>0.14688690476190497</c:v>
                </c:pt>
                <c:pt idx="126">
                  <c:v>0.14573031496063013</c:v>
                </c:pt>
                <c:pt idx="127">
                  <c:v>0.14459179687500023</c:v>
                </c:pt>
                <c:pt idx="128">
                  <c:v>0.14347093023255836</c:v>
                </c:pt>
                <c:pt idx="129">
                  <c:v>0.14236730769230793</c:v>
                </c:pt>
                <c:pt idx="130">
                  <c:v>0.14128053435114526</c:v>
                </c:pt>
                <c:pt idx="131">
                  <c:v>0.14021022727272753</c:v>
                </c:pt>
                <c:pt idx="132">
                  <c:v>0.13915601503759423</c:v>
                </c:pt>
                <c:pt idx="133">
                  <c:v>0.13811753731343307</c:v>
                </c:pt>
                <c:pt idx="134">
                  <c:v>0.13709444444444469</c:v>
                </c:pt>
                <c:pt idx="135">
                  <c:v>0.13608639705882378</c:v>
                </c:pt>
                <c:pt idx="136">
                  <c:v>0.13509306569343091</c:v>
                </c:pt>
                <c:pt idx="137">
                  <c:v>0.13411413043478287</c:v>
                </c:pt>
                <c:pt idx="138">
                  <c:v>0.13314928057553985</c:v>
                </c:pt>
                <c:pt idx="139">
                  <c:v>0.13219821428571454</c:v>
                </c:pt>
                <c:pt idx="140">
                  <c:v>0.13126063829787257</c:v>
                </c:pt>
                <c:pt idx="141">
                  <c:v>0.13033626760563405</c:v>
                </c:pt>
                <c:pt idx="142">
                  <c:v>0.12942482517482543</c:v>
                </c:pt>
                <c:pt idx="143">
                  <c:v>0.12852604166666695</c:v>
                </c:pt>
                <c:pt idx="144">
                  <c:v>0.12763965517241407</c:v>
                </c:pt>
                <c:pt idx="145">
                  <c:v>0.1267654109589044</c:v>
                </c:pt>
                <c:pt idx="146">
                  <c:v>0.12590306122449005</c:v>
                </c:pt>
                <c:pt idx="147">
                  <c:v>0.12505236486486512</c:v>
                </c:pt>
                <c:pt idx="148">
                  <c:v>0.1242130872483224</c:v>
                </c:pt>
                <c:pt idx="149">
                  <c:v>0.12338500000000029</c:v>
                </c:pt>
                <c:pt idx="150">
                  <c:v>0.12256788079470227</c:v>
                </c:pt>
                <c:pt idx="151">
                  <c:v>0.12176151315789502</c:v>
                </c:pt>
                <c:pt idx="152">
                  <c:v>0.12096568627451007</c:v>
                </c:pt>
                <c:pt idx="153">
                  <c:v>0.12018019480519505</c:v>
                </c:pt>
                <c:pt idx="154">
                  <c:v>0.1194048387096777</c:v>
                </c:pt>
                <c:pt idx="155">
                  <c:v>0.11863942307692336</c:v>
                </c:pt>
                <c:pt idx="156">
                  <c:v>0.11788375796178371</c:v>
                </c:pt>
                <c:pt idx="157">
                  <c:v>0.11713765822784837</c:v>
                </c:pt>
                <c:pt idx="158">
                  <c:v>0.11640094339622671</c:v>
                </c:pt>
                <c:pt idx="159">
                  <c:v>0.11567343750000031</c:v>
                </c:pt>
                <c:pt idx="160">
                  <c:v>0.11495496894409966</c:v>
                </c:pt>
                <c:pt idx="161">
                  <c:v>0.11424537037037065</c:v>
                </c:pt>
                <c:pt idx="162">
                  <c:v>0.11354447852760764</c:v>
                </c:pt>
                <c:pt idx="163">
                  <c:v>0.11285213414634176</c:v>
                </c:pt>
                <c:pt idx="164">
                  <c:v>0.11216818181818211</c:v>
                </c:pt>
                <c:pt idx="165">
                  <c:v>0.11149246987951836</c:v>
                </c:pt>
                <c:pt idx="166">
                  <c:v>0.11082485029940148</c:v>
                </c:pt>
                <c:pt idx="167">
                  <c:v>0.11016517857142885</c:v>
                </c:pt>
                <c:pt idx="168">
                  <c:v>0.10951331360946776</c:v>
                </c:pt>
                <c:pt idx="169">
                  <c:v>0.10886911764705912</c:v>
                </c:pt>
                <c:pt idx="170">
                  <c:v>0.10823245614035117</c:v>
                </c:pt>
                <c:pt idx="171">
                  <c:v>0.10760319767441889</c:v>
                </c:pt>
                <c:pt idx="172">
                  <c:v>0.10698121387283265</c:v>
                </c:pt>
                <c:pt idx="173">
                  <c:v>0.10636637931034515</c:v>
                </c:pt>
                <c:pt idx="174">
                  <c:v>0.10575857142857174</c:v>
                </c:pt>
                <c:pt idx="175">
                  <c:v>0.10515767045454574</c:v>
                </c:pt>
                <c:pt idx="176">
                  <c:v>0.10456355932203418</c:v>
                </c:pt>
                <c:pt idx="177">
                  <c:v>0.10397612359550591</c:v>
                </c:pt>
                <c:pt idx="178">
                  <c:v>0.10339525139664833</c:v>
                </c:pt>
                <c:pt idx="179">
                  <c:v>0.10282083333333362</c:v>
                </c:pt>
                <c:pt idx="180">
                  <c:v>0.10225276243093952</c:v>
                </c:pt>
                <c:pt idx="181">
                  <c:v>0.10169093406593435</c:v>
                </c:pt>
                <c:pt idx="182">
                  <c:v>0.10113524590163962</c:v>
                </c:pt>
                <c:pt idx="183">
                  <c:v>0.10058559782608725</c:v>
                </c:pt>
                <c:pt idx="184">
                  <c:v>0.10004189189189218</c:v>
                </c:pt>
                <c:pt idx="185">
                  <c:v>9.9504032258064798E-2</c:v>
                </c:pt>
                <c:pt idx="186">
                  <c:v>9.8971925133690117E-2</c:v>
                </c:pt>
                <c:pt idx="187">
                  <c:v>9.8445478723404561E-2</c:v>
                </c:pt>
                <c:pt idx="188">
                  <c:v>9.7924603174603483E-2</c:v>
                </c:pt>
                <c:pt idx="189">
                  <c:v>9.7409210526316084E-2</c:v>
                </c:pt>
                <c:pt idx="190">
                  <c:v>9.689921465968615E-2</c:v>
                </c:pt>
                <c:pt idx="191">
                  <c:v>9.6394531250000304E-2</c:v>
                </c:pt>
                <c:pt idx="192">
                  <c:v>9.5895077720207542E-2</c:v>
                </c:pt>
                <c:pt idx="193">
                  <c:v>9.5400773195876573E-2</c:v>
                </c:pt>
                <c:pt idx="194">
                  <c:v>9.4911538461538755E-2</c:v>
                </c:pt>
                <c:pt idx="195">
                  <c:v>9.4427295918367626E-2</c:v>
                </c:pt>
                <c:pt idx="196">
                  <c:v>9.3947969543147505E-2</c:v>
                </c:pt>
                <c:pt idx="197">
                  <c:v>9.3473484848485125E-2</c:v>
                </c:pt>
                <c:pt idx="198">
                  <c:v>9.3003768844221388E-2</c:v>
                </c:pt>
                <c:pt idx="199">
                  <c:v>9.2538750000000281E-2</c:v>
                </c:pt>
                <c:pt idx="200">
                  <c:v>9.2078358208955505E-2</c:v>
                </c:pt>
                <c:pt idx="201">
                  <c:v>9.1622524752475551E-2</c:v>
                </c:pt>
                <c:pt idx="202">
                  <c:v>9.1171182266010162E-2</c:v>
                </c:pt>
                <c:pt idx="203">
                  <c:v>9.0724264705882657E-2</c:v>
                </c:pt>
                <c:pt idx="204">
                  <c:v>9.0281707317073454E-2</c:v>
                </c:pt>
                <c:pt idx="205">
                  <c:v>8.9843446601942045E-2</c:v>
                </c:pt>
                <c:pt idx="206">
                  <c:v>8.9409420289855365E-2</c:v>
                </c:pt>
                <c:pt idx="207">
                  <c:v>8.8979567307692589E-2</c:v>
                </c:pt>
                <c:pt idx="208">
                  <c:v>8.8553827751196454E-2</c:v>
                </c:pt>
                <c:pt idx="209">
                  <c:v>8.8132142857143145E-2</c:v>
                </c:pt>
                <c:pt idx="210">
                  <c:v>8.7714454976303605E-2</c:v>
                </c:pt>
                <c:pt idx="211">
                  <c:v>8.7300707547170092E-2</c:v>
                </c:pt>
                <c:pt idx="212">
                  <c:v>8.6890845070422801E-2</c:v>
                </c:pt>
                <c:pt idx="213">
                  <c:v>8.6484813084112433E-2</c:v>
                </c:pt>
                <c:pt idx="214">
                  <c:v>8.6082558139535165E-2</c:v>
                </c:pt>
                <c:pt idx="215">
                  <c:v>8.5684027777778074E-2</c:v>
                </c:pt>
                <c:pt idx="216">
                  <c:v>8.5289170506912745E-2</c:v>
                </c:pt>
                <c:pt idx="217">
                  <c:v>8.4897935779816816E-2</c:v>
                </c:pt>
                <c:pt idx="218">
                  <c:v>8.4510273972603037E-2</c:v>
                </c:pt>
                <c:pt idx="219">
                  <c:v>8.4126136363636639E-2</c:v>
                </c:pt>
                <c:pt idx="220">
                  <c:v>8.3745475113122456E-2</c:v>
                </c:pt>
                <c:pt idx="221">
                  <c:v>8.3368243243243531E-2</c:v>
                </c:pt>
                <c:pt idx="222">
                  <c:v>8.2994394618834358E-2</c:v>
                </c:pt>
                <c:pt idx="223">
                  <c:v>8.2623883928571701E-2</c:v>
                </c:pt>
                <c:pt idx="224">
                  <c:v>8.225666666666695E-2</c:v>
                </c:pt>
              </c:numCache>
            </c:numRef>
          </c:cat>
          <c:val>
            <c:numRef>
              <c:f>CTF_updated!$T$87:$T$311</c:f>
              <c:numCache>
                <c:formatCode>0.000</c:formatCode>
                <c:ptCount val="225"/>
                <c:pt idx="0">
                  <c:v>0.99999962463817549</c:v>
                </c:pt>
                <c:pt idx="1">
                  <c:v>0.99999848363626676</c:v>
                </c:pt>
                <c:pt idx="2">
                  <c:v>0.99999653224374319</c:v>
                </c:pt>
                <c:pt idx="3">
                  <c:v>0.99999369587231668</c:v>
                </c:pt>
                <c:pt idx="4">
                  <c:v>0.99998987008989182</c:v>
                </c:pt>
                <c:pt idx="5">
                  <c:v>0.99998492061220456</c:v>
                </c:pt>
                <c:pt idx="6">
                  <c:v>0.9999786832922587</c:v>
                </c:pt>
                <c:pt idx="7">
                  <c:v>0.99997096410770392</c:v>
                </c:pt>
                <c:pt idx="8">
                  <c:v>0.99996153914632246</c:v>
                </c:pt>
                <c:pt idx="9">
                  <c:v>0.99995015458983239</c:v>
                </c:pt>
                <c:pt idx="10">
                  <c:v>0.99993652669624034</c:v>
                </c:pt>
                <c:pt idx="11">
                  <c:v>0.99992034178101152</c:v>
                </c:pt>
                <c:pt idx="12">
                  <c:v>0.99990125619735615</c:v>
                </c:pt>
                <c:pt idx="13">
                  <c:v>0.99987889631596127</c:v>
                </c:pt>
                <c:pt idx="14">
                  <c:v>0.99985285850453298</c:v>
                </c:pt>
                <c:pt idx="15">
                  <c:v>0.99982270910754334</c:v>
                </c:pt>
                <c:pt idx="16">
                  <c:v>0.99978798442660843</c:v>
                </c:pt>
                <c:pt idx="17">
                  <c:v>0.99974819070195919</c:v>
                </c:pt>
                <c:pt idx="18">
                  <c:v>0.99970280409549761</c:v>
                </c:pt>
                <c:pt idx="19">
                  <c:v>0.99965127067596349</c:v>
                </c:pt>
                <c:pt idx="20">
                  <c:v>0.99959300640676996</c:v>
                </c:pt>
                <c:pt idx="21">
                  <c:v>0.99952739713710159</c:v>
                </c:pt>
                <c:pt idx="22">
                  <c:v>0.99945379859689953</c:v>
                </c:pt>
                <c:pt idx="23">
                  <c:v>0.99937153639639165</c:v>
                </c:pt>
                <c:pt idx="24">
                  <c:v>0.99927990603086048</c:v>
                </c:pt>
                <c:pt idx="25">
                  <c:v>0.99917817289137656</c:v>
                </c:pt>
                <c:pt idx="26">
                  <c:v>0.99906557228225468</c:v>
                </c:pt>
                <c:pt idx="27">
                  <c:v>0.99894130944602821</c:v>
                </c:pt>
                <c:pt idx="28">
                  <c:v>0.99880455959676795</c:v>
                </c:pt>
                <c:pt idx="29">
                  <c:v>0.99865446796260793</c:v>
                </c:pt>
                <c:pt idx="30">
                  <c:v>0.99849014983837114</c:v>
                </c:pt>
                <c:pt idx="31">
                  <c:v>0.99831069064922584</c:v>
                </c:pt>
                <c:pt idx="32">
                  <c:v>0.998115146026334</c:v>
                </c:pt>
                <c:pt idx="33">
                  <c:v>0.99790254189548511</c:v>
                </c:pt>
                <c:pt idx="34">
                  <c:v>0.99767187457974749</c:v>
                </c:pt>
                <c:pt idx="35">
                  <c:v>0.99742211091719457</c:v>
                </c:pt>
                <c:pt idx="36">
                  <c:v>0.99715218839480257</c:v>
                </c:pt>
                <c:pt idx="37">
                  <c:v>0.99686101529964211</c:v>
                </c:pt>
                <c:pt idx="38">
                  <c:v>0.99654747088852202</c:v>
                </c:pt>
                <c:pt idx="39">
                  <c:v>0.99621040557727392</c:v>
                </c:pt>
                <c:pt idx="40">
                  <c:v>0.99584864115088945</c:v>
                </c:pt>
                <c:pt idx="41">
                  <c:v>0.99546097099576469</c:v>
                </c:pt>
                <c:pt idx="42">
                  <c:v>0.99504616035531812</c:v>
                </c:pt>
                <c:pt idx="43">
                  <c:v>0.99460294661028936</c:v>
                </c:pt>
                <c:pt idx="44">
                  <c:v>0.99413003958504509</c:v>
                </c:pt>
                <c:pt idx="45">
                  <c:v>0.99362612188124277</c:v>
                </c:pt>
                <c:pt idx="46">
                  <c:v>0.99308984924023069</c:v>
                </c:pt>
                <c:pt idx="47">
                  <c:v>0.99251985093558015</c:v>
                </c:pt>
                <c:pt idx="48">
                  <c:v>0.99191473019716725</c:v>
                </c:pt>
                <c:pt idx="49">
                  <c:v>0.9912730646682425</c:v>
                </c:pt>
                <c:pt idx="50">
                  <c:v>0.99059340689693665</c:v>
                </c:pt>
                <c:pt idx="51">
                  <c:v>0.98987428486367091</c:v>
                </c:pt>
                <c:pt idx="52">
                  <c:v>0.98911420254594995</c:v>
                </c:pt>
                <c:pt idx="53">
                  <c:v>0.98831164052202136</c:v>
                </c:pt>
                <c:pt idx="54">
                  <c:v>0.98746505661489747</c:v>
                </c:pt>
                <c:pt idx="55">
                  <c:v>0.98657288657823505</c:v>
                </c:pt>
                <c:pt idx="56">
                  <c:v>0.98563354482556831</c:v>
                </c:pt>
                <c:pt idx="57">
                  <c:v>0.98464542520439036</c:v>
                </c:pt>
                <c:pt idx="58">
                  <c:v>0.98360690181657084</c:v>
                </c:pt>
                <c:pt idx="59">
                  <c:v>0.98251632988658266</c:v>
                </c:pt>
                <c:pt idx="60">
                  <c:v>0.98137204667900391</c:v>
                </c:pt>
                <c:pt idx="61">
                  <c:v>0.98017237246673761</c:v>
                </c:pt>
                <c:pt idx="62">
                  <c:v>0.97891561155136742</c:v>
                </c:pt>
                <c:pt idx="63">
                  <c:v>0.97760005333704281</c:v>
                </c:pt>
                <c:pt idx="64">
                  <c:v>0.97622397345925671</c:v>
                </c:pt>
                <c:pt idx="65">
                  <c:v>0.97478563496983106</c:v>
                </c:pt>
                <c:pt idx="66">
                  <c:v>0.97328328957939314</c:v>
                </c:pt>
                <c:pt idx="67">
                  <c:v>0.97171517895857051</c:v>
                </c:pt>
                <c:pt idx="68">
                  <c:v>0.97007953609907671</c:v>
                </c:pt>
                <c:pt idx="69">
                  <c:v>0.96837458673580201</c:v>
                </c:pt>
                <c:pt idx="70">
                  <c:v>0.96659855083095336</c:v>
                </c:pt>
                <c:pt idx="71">
                  <c:v>0.96474964412121278</c:v>
                </c:pt>
                <c:pt idx="72">
                  <c:v>0.96282607972880296</c:v>
                </c:pt>
                <c:pt idx="73">
                  <c:v>0.9608260698372626</c:v>
                </c:pt>
                <c:pt idx="74">
                  <c:v>0.95874782743263087</c:v>
                </c:pt>
                <c:pt idx="75">
                  <c:v>0.95658956811064544</c:v>
                </c:pt>
                <c:pt idx="76">
                  <c:v>0.95434951195044071</c:v>
                </c:pt>
                <c:pt idx="77">
                  <c:v>0.95202588545511679</c:v>
                </c:pt>
                <c:pt idx="78">
                  <c:v>0.94961692355942018</c:v>
                </c:pt>
                <c:pt idx="79">
                  <c:v>0.94712087170464143</c:v>
                </c:pt>
                <c:pt idx="80">
                  <c:v>0.94453598798069205</c:v>
                </c:pt>
                <c:pt idx="81">
                  <c:v>0.94186054533516672</c:v>
                </c:pt>
                <c:pt idx="82">
                  <c:v>0.93909283384903741</c:v>
                </c:pt>
                <c:pt idx="83">
                  <c:v>0.936231163078453</c:v>
                </c:pt>
                <c:pt idx="84">
                  <c:v>0.93327386446193961</c:v>
                </c:pt>
                <c:pt idx="85">
                  <c:v>0.9302192937921081</c:v>
                </c:pt>
                <c:pt idx="86">
                  <c:v>0.92706583375077456</c:v>
                </c:pt>
                <c:pt idx="87">
                  <c:v>0.92381189650619666</c:v>
                </c:pt>
                <c:pt idx="88">
                  <c:v>0.92045592637091056</c:v>
                </c:pt>
                <c:pt idx="89">
                  <c:v>0.9169964025184294</c:v>
                </c:pt>
                <c:pt idx="90">
                  <c:v>0.9134318417568299</c:v>
                </c:pt>
                <c:pt idx="91">
                  <c:v>0.90976080135701576</c:v>
                </c:pt>
                <c:pt idx="92">
                  <c:v>0.9059818819331904</c:v>
                </c:pt>
                <c:pt idx="93">
                  <c:v>0.90209373037282092</c:v>
                </c:pt>
                <c:pt idx="94">
                  <c:v>0.89809504281310348</c:v>
                </c:pt>
                <c:pt idx="95">
                  <c:v>0.8939845676606718</c:v>
                </c:pt>
                <c:pt idx="96">
                  <c:v>0.88976110865100977</c:v>
                </c:pt>
                <c:pt idx="97">
                  <c:v>0.8854235279437398</c:v>
                </c:pt>
                <c:pt idx="98">
                  <c:v>0.88097074924967533</c:v>
                </c:pt>
                <c:pt idx="99">
                  <c:v>0.87640176098521905</c:v>
                </c:pt>
                <c:pt idx="100">
                  <c:v>0.87171561944939413</c:v>
                </c:pt>
                <c:pt idx="101">
                  <c:v>0.86691145201848896</c:v>
                </c:pt>
                <c:pt idx="102">
                  <c:v>0.86198846035298593</c:v>
                </c:pt>
                <c:pt idx="103">
                  <c:v>0.85694592361113886</c:v>
                </c:pt>
                <c:pt idx="104">
                  <c:v>0.85178320166324906</c:v>
                </c:pt>
                <c:pt idx="105">
                  <c:v>0.84649973830037983</c:v>
                </c:pt>
                <c:pt idx="106">
                  <c:v>0.84109506443094251</c:v>
                </c:pt>
                <c:pt idx="107">
                  <c:v>0.83556880125827404</c:v>
                </c:pt>
                <c:pt idx="108">
                  <c:v>0.82992066343202742</c:v>
                </c:pt>
                <c:pt idx="109">
                  <c:v>0.82415046216589016</c:v>
                </c:pt>
                <c:pt idx="110">
                  <c:v>0.81825810831386403</c:v>
                </c:pt>
                <c:pt idx="111">
                  <c:v>0.81224361539703882</c:v>
                </c:pt>
                <c:pt idx="112">
                  <c:v>0.80610710257252938</c:v>
                </c:pt>
                <c:pt idx="113">
                  <c:v>0.79984879753597404</c:v>
                </c:pt>
                <c:pt idx="114">
                  <c:v>0.79346903934873858</c:v>
                </c:pt>
                <c:pt idx="115">
                  <c:v>0.78696828118073403</c:v>
                </c:pt>
                <c:pt idx="116">
                  <c:v>0.78034709295953075</c:v>
                </c:pt>
                <c:pt idx="117">
                  <c:v>0.77360616391624859</c:v>
                </c:pt>
                <c:pt idx="118">
                  <c:v>0.7667463050185146</c:v>
                </c:pt>
                <c:pt idx="119">
                  <c:v>0.75976845128061843</c:v>
                </c:pt>
                <c:pt idx="120">
                  <c:v>0.75267366394084989</c:v>
                </c:pt>
                <c:pt idx="121">
                  <c:v>0.7454631324958968</c:v>
                </c:pt>
                <c:pt idx="122">
                  <c:v>0.73813817658208258</c:v>
                </c:pt>
                <c:pt idx="123">
                  <c:v>0.73070024769317055</c:v>
                </c:pt>
                <c:pt idx="124">
                  <c:v>0.72315093072443726</c:v>
                </c:pt>
                <c:pt idx="125">
                  <c:v>0.71549194533271399</c:v>
                </c:pt>
                <c:pt idx="126">
                  <c:v>0.70772514710214873</c:v>
                </c:pt>
                <c:pt idx="127">
                  <c:v>0.69985252850550539</c:v>
                </c:pt>
                <c:pt idx="128">
                  <c:v>0.69187621965094925</c:v>
                </c:pt>
                <c:pt idx="129">
                  <c:v>0.68379848880441563</c:v>
                </c:pt>
                <c:pt idx="130">
                  <c:v>0.67562174267785979</c:v>
                </c:pt>
                <c:pt idx="131">
                  <c:v>0.6673485264739375</c:v>
                </c:pt>
                <c:pt idx="132">
                  <c:v>0.65898152367794782</c:v>
                </c:pt>
                <c:pt idx="133">
                  <c:v>0.65052355558821451</c:v>
                </c:pt>
                <c:pt idx="134">
                  <c:v>0.64197758057646004</c:v>
                </c:pt>
                <c:pt idx="135">
                  <c:v>0.63334669307016578</c:v>
                </c:pt>
                <c:pt idx="136">
                  <c:v>0.62463412224940096</c:v>
                </c:pt>
                <c:pt idx="137">
                  <c:v>0.61584323045112332</c:v>
                </c:pt>
                <c:pt idx="138">
                  <c:v>0.60697751127456401</c:v>
                </c:pt>
                <c:pt idx="139">
                  <c:v>0.59804058738192578</c:v>
                </c:pt>
                <c:pt idx="140">
                  <c:v>0.58903620798933121</c:v>
                </c:pt>
                <c:pt idx="141">
                  <c:v>0.5799682460436929</c:v>
                </c:pt>
                <c:pt idx="142">
                  <c:v>0.57084069508196444</c:v>
                </c:pt>
                <c:pt idx="143">
                  <c:v>0.56165766577009302</c:v>
                </c:pt>
                <c:pt idx="144">
                  <c:v>0.55242338211986619</c:v>
                </c:pt>
                <c:pt idx="145">
                  <c:v>0.54314217738279913</c:v>
                </c:pt>
                <c:pt idx="146">
                  <c:v>0.5338184896211936</c:v>
                </c:pt>
                <c:pt idx="147">
                  <c:v>0.52445685695752664</c:v>
                </c:pt>
                <c:pt idx="148">
                  <c:v>0.51506191250440181</c:v>
                </c:pt>
                <c:pt idx="149">
                  <c:v>0.50563837897841002</c:v>
                </c:pt>
                <c:pt idx="150">
                  <c:v>0.49619106300238758</c:v>
                </c:pt>
                <c:pt idx="151">
                  <c:v>0.48672484910174729</c:v>
                </c:pt>
                <c:pt idx="152">
                  <c:v>0.47724469340175552</c:v>
                </c:pt>
                <c:pt idx="153">
                  <c:v>0.46775561703386914</c:v>
                </c:pt>
                <c:pt idx="154">
                  <c:v>0.45826269926049568</c:v>
                </c:pt>
                <c:pt idx="155">
                  <c:v>0.44877107032879926</c:v>
                </c:pt>
                <c:pt idx="156">
                  <c:v>0.43928590406546497</c:v>
                </c:pt>
                <c:pt idx="157">
                  <c:v>0.4298124102255978</c:v>
                </c:pt>
                <c:pt idx="158">
                  <c:v>0.42035582661021698</c:v>
                </c:pt>
                <c:pt idx="159">
                  <c:v>0.41092141096807988</c:v>
                </c:pt>
                <c:pt idx="160">
                  <c:v>0.4015144326988121</c:v>
                </c:pt>
                <c:pt idx="161">
                  <c:v>0.39214016437556154</c:v>
                </c:pt>
                <c:pt idx="162">
                  <c:v>0.38280387310659025</c:v>
                </c:pt>
                <c:pt idx="163">
                  <c:v>0.37351081175639322</c:v>
                </c:pt>
                <c:pt idx="164">
                  <c:v>0.36426621004804727</c:v>
                </c:pt>
                <c:pt idx="165">
                  <c:v>0.35507526556957514</c:v>
                </c:pt>
                <c:pt idx="166">
                  <c:v>0.34594313470811761</c:v>
                </c:pt>
                <c:pt idx="167">
                  <c:v>0.33687492353665832</c:v>
                </c:pt>
                <c:pt idx="168">
                  <c:v>0.3278756786789217</c:v>
                </c:pt>
                <c:pt idx="169">
                  <c:v>0.31895037817885624</c:v>
                </c:pt>
                <c:pt idx="170">
                  <c:v>0.31010392240182638</c:v>
                </c:pt>
                <c:pt idx="171">
                  <c:v>0.30134112499523902</c:v>
                </c:pt>
                <c:pt idx="172">
                  <c:v>0.29266670393684602</c:v>
                </c:pt>
                <c:pt idx="173">
                  <c:v>0.28408527269936179</c:v>
                </c:pt>
                <c:pt idx="174">
                  <c:v>0.2756013315603148</c:v>
                </c:pt>
                <c:pt idx="175">
                  <c:v>0.26721925908622396</c:v>
                </c:pt>
                <c:pt idx="176">
                  <c:v>0.25894330382021685</c:v>
                </c:pt>
                <c:pt idx="177">
                  <c:v>0.25077757620211932</c:v>
                </c:pt>
                <c:pt idx="178">
                  <c:v>0.24272604074981602</c:v>
                </c:pt>
                <c:pt idx="179">
                  <c:v>0.23479250853031161</c:v>
                </c:pt>
                <c:pt idx="180">
                  <c:v>0.22698062994840909</c:v>
                </c:pt>
                <c:pt idx="181">
                  <c:v>0.21929388788027124</c:v>
                </c:pt>
                <c:pt idx="182">
                  <c:v>0.21173559117833443</c:v>
                </c:pt>
                <c:pt idx="183">
                  <c:v>0.20430886857309435</c:v>
                </c:pt>
                <c:pt idx="184">
                  <c:v>0.1970166629961965</c:v>
                </c:pt>
                <c:pt idx="185">
                  <c:v>0.18986172634803877</c:v>
                </c:pt>
                <c:pt idx="186">
                  <c:v>0.18284661473170841</c:v>
                </c:pt>
                <c:pt idx="187">
                  <c:v>0.17597368417358089</c:v>
                </c:pt>
                <c:pt idx="188">
                  <c:v>0.16924508684925343</c:v>
                </c:pt>
                <c:pt idx="189">
                  <c:v>0.16266276783173125</c:v>
                </c:pt>
                <c:pt idx="190">
                  <c:v>0.15622846237688023</c:v>
                </c:pt>
                <c:pt idx="191">
                  <c:v>0.14994369375917174</c:v>
                </c:pt>
                <c:pt idx="192">
                  <c:v>0.1438097716686314</c:v>
                </c:pt>
                <c:pt idx="193">
                  <c:v>0.13782779117771124</c:v>
                </c:pt>
                <c:pt idx="194">
                  <c:v>0.13199863228451064</c:v>
                </c:pt>
                <c:pt idx="195">
                  <c:v>0.12632296003642665</c:v>
                </c:pt>
                <c:pt idx="196">
                  <c:v>0.12080122523588997</c:v>
                </c:pt>
                <c:pt idx="197">
                  <c:v>0.1154336657273828</c:v>
                </c:pt>
                <c:pt idx="198">
                  <c:v>0.11022030826243968</c:v>
                </c:pt>
                <c:pt idx="199">
                  <c:v>0.10516097093680818</c:v>
                </c:pt>
                <c:pt idx="200">
                  <c:v>0.10025526619144089</c:v>
                </c:pt>
                <c:pt idx="201">
                  <c:v>9.550260436646367E-2</c:v>
                </c:pt>
                <c:pt idx="202">
                  <c:v>9.0902197794795539E-2</c:v>
                </c:pt>
                <c:pt idx="203">
                  <c:v>8.6453065419651393E-2</c:v>
                </c:pt>
                <c:pt idx="204">
                  <c:v>8.2154037917771885E-2</c:v>
                </c:pt>
                <c:pt idx="205">
                  <c:v>7.8003763307924787E-2</c:v>
                </c:pt>
                <c:pt idx="206">
                  <c:v>7.4000713021993958E-2</c:v>
                </c:pt>
                <c:pt idx="207">
                  <c:v>7.0143188413868934E-2</c:v>
                </c:pt>
                <c:pt idx="208">
                  <c:v>6.6429327679340913E-2</c:v>
                </c:pt>
                <c:pt idx="209">
                  <c:v>6.2857113158359693E-2</c:v>
                </c:pt>
                <c:pt idx="210">
                  <c:v>5.9424378989287922E-2</c:v>
                </c:pt>
                <c:pt idx="211">
                  <c:v>5.6128819083232646E-2</c:v>
                </c:pt>
                <c:pt idx="212">
                  <c:v>5.2967995385158458E-2</c:v>
                </c:pt>
                <c:pt idx="213">
                  <c:v>4.9939346387274229E-2</c:v>
                </c:pt>
                <c:pt idx="214">
                  <c:v>4.7040195859186652E-2</c:v>
                </c:pt>
                <c:pt idx="215">
                  <c:v>4.4267761758495949E-2</c:v>
                </c:pt>
                <c:pt idx="216">
                  <c:v>4.1619165284904842E-2</c:v>
                </c:pt>
                <c:pt idx="217">
                  <c:v>3.90914400405208E-2</c:v>
                </c:pt>
                <c:pt idx="218">
                  <c:v>3.6681541258846234E-2</c:v>
                </c:pt>
                <c:pt idx="219">
                  <c:v>3.4386355064992914E-2</c:v>
                </c:pt>
                <c:pt idx="220">
                  <c:v>3.2202707729905196E-2</c:v>
                </c:pt>
                <c:pt idx="221">
                  <c:v>3.0127374881845196E-2</c:v>
                </c:pt>
                <c:pt idx="222">
                  <c:v>2.8157090639075455E-2</c:v>
                </c:pt>
                <c:pt idx="223">
                  <c:v>2.6288556628555306E-2</c:v>
                </c:pt>
                <c:pt idx="224">
                  <c:v>2.4518450856559289E-2</c:v>
                </c:pt>
              </c:numCache>
            </c:numRef>
          </c:val>
          <c:smooth val="0"/>
          <c:extLst>
            <c:ext xmlns:c16="http://schemas.microsoft.com/office/drawing/2014/chart" uri="{C3380CC4-5D6E-409C-BE32-E72D297353CC}">
              <c16:uniqueId val="{00000003-09A5-3847-A3BC-7A9D6BE763A0}"/>
            </c:ext>
          </c:extLst>
        </c:ser>
        <c:ser>
          <c:idx val="5"/>
          <c:order val="4"/>
          <c:tx>
            <c:strRef>
              <c:f>CTF_updated!$U$86</c:f>
              <c:strCache>
                <c:ptCount val="1"/>
                <c:pt idx="0">
                  <c:v>CTF</c:v>
                </c:pt>
              </c:strCache>
            </c:strRef>
          </c:tx>
          <c:spPr>
            <a:ln w="38100">
              <a:solidFill>
                <a:srgbClr val="000000"/>
              </a:solidFill>
              <a:prstDash val="solid"/>
            </a:ln>
          </c:spPr>
          <c:marker>
            <c:symbol val="none"/>
          </c:marker>
          <c:cat>
            <c:numRef>
              <c:f>CTF_updated!$K$87:$K$311</c:f>
              <c:numCache>
                <c:formatCode>0.000</c:formatCode>
                <c:ptCount val="225"/>
                <c:pt idx="0">
                  <c:v>18.507749999999998</c:v>
                </c:pt>
                <c:pt idx="1">
                  <c:v>9.253874999999999</c:v>
                </c:pt>
                <c:pt idx="2">
                  <c:v>6.1692499999999981</c:v>
                </c:pt>
                <c:pt idx="3">
                  <c:v>4.6269374999999995</c:v>
                </c:pt>
                <c:pt idx="4">
                  <c:v>3.7015500000000001</c:v>
                </c:pt>
                <c:pt idx="5">
                  <c:v>3.0846249999999991</c:v>
                </c:pt>
                <c:pt idx="6">
                  <c:v>2.6439642857142847</c:v>
                </c:pt>
                <c:pt idx="7">
                  <c:v>2.3134687499999993</c:v>
                </c:pt>
                <c:pt idx="8">
                  <c:v>2.0564166666666659</c:v>
                </c:pt>
                <c:pt idx="9">
                  <c:v>1.8507749999999996</c:v>
                </c:pt>
                <c:pt idx="10">
                  <c:v>1.6825227272727266</c:v>
                </c:pt>
                <c:pt idx="11">
                  <c:v>1.5423124999999995</c:v>
                </c:pt>
                <c:pt idx="12">
                  <c:v>1.4236730769230761</c:v>
                </c:pt>
                <c:pt idx="13">
                  <c:v>1.3219821428571421</c:v>
                </c:pt>
                <c:pt idx="14">
                  <c:v>1.2338499999999994</c:v>
                </c:pt>
                <c:pt idx="15">
                  <c:v>1.1567343749999994</c:v>
                </c:pt>
                <c:pt idx="16">
                  <c:v>1.0886911764705878</c:v>
                </c:pt>
                <c:pt idx="17">
                  <c:v>1.0282083333333327</c:v>
                </c:pt>
                <c:pt idx="18">
                  <c:v>0.97409210526315759</c:v>
                </c:pt>
                <c:pt idx="19">
                  <c:v>0.92538749999999981</c:v>
                </c:pt>
                <c:pt idx="20">
                  <c:v>0.88132142857142837</c:v>
                </c:pt>
                <c:pt idx="21">
                  <c:v>0.84126136363636361</c:v>
                </c:pt>
                <c:pt idx="22">
                  <c:v>0.80468478260869569</c:v>
                </c:pt>
                <c:pt idx="23">
                  <c:v>0.77115624999999999</c:v>
                </c:pt>
                <c:pt idx="24">
                  <c:v>0.74031000000000002</c:v>
                </c:pt>
                <c:pt idx="25">
                  <c:v>0.71183653846153849</c:v>
                </c:pt>
                <c:pt idx="26">
                  <c:v>0.68547222222222226</c:v>
                </c:pt>
                <c:pt idx="27">
                  <c:v>0.66099107142857161</c:v>
                </c:pt>
                <c:pt idx="28">
                  <c:v>0.63819827586206912</c:v>
                </c:pt>
                <c:pt idx="29">
                  <c:v>0.61692500000000017</c:v>
                </c:pt>
                <c:pt idx="30">
                  <c:v>0.59702419354838721</c:v>
                </c:pt>
                <c:pt idx="31">
                  <c:v>0.57836718750000016</c:v>
                </c:pt>
                <c:pt idx="32">
                  <c:v>0.56084090909090933</c:v>
                </c:pt>
                <c:pt idx="33">
                  <c:v>0.54434558823529444</c:v>
                </c:pt>
                <c:pt idx="34">
                  <c:v>0.5287928571428574</c:v>
                </c:pt>
                <c:pt idx="35">
                  <c:v>0.51410416666666703</c:v>
                </c:pt>
                <c:pt idx="36">
                  <c:v>0.50020945945945972</c:v>
                </c:pt>
                <c:pt idx="37">
                  <c:v>0.48704605263157918</c:v>
                </c:pt>
                <c:pt idx="38">
                  <c:v>0.47455769230769257</c:v>
                </c:pt>
                <c:pt idx="39">
                  <c:v>0.46269375000000029</c:v>
                </c:pt>
                <c:pt idx="40">
                  <c:v>0.45140853658536606</c:v>
                </c:pt>
                <c:pt idx="41">
                  <c:v>0.44066071428571446</c:v>
                </c:pt>
                <c:pt idx="42">
                  <c:v>0.43041279069767446</c:v>
                </c:pt>
                <c:pt idx="43">
                  <c:v>0.42063068181818192</c:v>
                </c:pt>
                <c:pt idx="44">
                  <c:v>0.41128333333333339</c:v>
                </c:pt>
                <c:pt idx="45">
                  <c:v>0.4023423913043479</c:v>
                </c:pt>
                <c:pt idx="46">
                  <c:v>0.39378191489361697</c:v>
                </c:pt>
                <c:pt idx="47">
                  <c:v>0.38557812499999999</c:v>
                </c:pt>
                <c:pt idx="48">
                  <c:v>0.3777091836734694</c:v>
                </c:pt>
                <c:pt idx="49">
                  <c:v>0.3701549999999999</c:v>
                </c:pt>
                <c:pt idx="50">
                  <c:v>0.36289705882352935</c:v>
                </c:pt>
                <c:pt idx="51">
                  <c:v>0.35591826923076908</c:v>
                </c:pt>
                <c:pt idx="52">
                  <c:v>0.34920283018867915</c:v>
                </c:pt>
                <c:pt idx="53">
                  <c:v>0.34273611111111102</c:v>
                </c:pt>
                <c:pt idx="54">
                  <c:v>0.33650454545454533</c:v>
                </c:pt>
                <c:pt idx="55">
                  <c:v>0.33049553571428553</c:v>
                </c:pt>
                <c:pt idx="56">
                  <c:v>0.32469736842105251</c:v>
                </c:pt>
                <c:pt idx="57">
                  <c:v>0.31909913793103434</c:v>
                </c:pt>
                <c:pt idx="58">
                  <c:v>0.31369067796610156</c:v>
                </c:pt>
                <c:pt idx="59">
                  <c:v>0.30846249999999981</c:v>
                </c:pt>
                <c:pt idx="60">
                  <c:v>0.30340573770491785</c:v>
                </c:pt>
                <c:pt idx="61">
                  <c:v>0.29851209677419333</c:v>
                </c:pt>
                <c:pt idx="62">
                  <c:v>0.29377380952380938</c:v>
                </c:pt>
                <c:pt idx="63">
                  <c:v>0.28918359374999975</c:v>
                </c:pt>
                <c:pt idx="64">
                  <c:v>0.28473461538461514</c:v>
                </c:pt>
                <c:pt idx="65">
                  <c:v>0.28042045454545433</c:v>
                </c:pt>
                <c:pt idx="66">
                  <c:v>0.27623507462686547</c:v>
                </c:pt>
                <c:pt idx="67">
                  <c:v>0.27217279411764683</c:v>
                </c:pt>
                <c:pt idx="68">
                  <c:v>0.26822826086956497</c:v>
                </c:pt>
                <c:pt idx="69">
                  <c:v>0.26439642857142831</c:v>
                </c:pt>
                <c:pt idx="70">
                  <c:v>0.26067253521126738</c:v>
                </c:pt>
                <c:pt idx="71">
                  <c:v>0.25705208333333313</c:v>
                </c:pt>
                <c:pt idx="72">
                  <c:v>0.25353082191780796</c:v>
                </c:pt>
                <c:pt idx="73">
                  <c:v>0.25010472972972947</c:v>
                </c:pt>
                <c:pt idx="74">
                  <c:v>0.24676999999999971</c:v>
                </c:pt>
                <c:pt idx="75">
                  <c:v>0.24352302631578918</c:v>
                </c:pt>
                <c:pt idx="76">
                  <c:v>0.24036038961038933</c:v>
                </c:pt>
                <c:pt idx="77">
                  <c:v>0.23727884615384587</c:v>
                </c:pt>
                <c:pt idx="78">
                  <c:v>0.23427531645569594</c:v>
                </c:pt>
                <c:pt idx="79">
                  <c:v>0.23134687499999973</c:v>
                </c:pt>
                <c:pt idx="80">
                  <c:v>0.22849074074074052</c:v>
                </c:pt>
                <c:pt idx="81">
                  <c:v>0.22570426829268275</c:v>
                </c:pt>
                <c:pt idx="82">
                  <c:v>0.22298493975903602</c:v>
                </c:pt>
                <c:pt idx="83">
                  <c:v>0.22033035714285701</c:v>
                </c:pt>
                <c:pt idx="84">
                  <c:v>0.21773823529411751</c:v>
                </c:pt>
                <c:pt idx="85">
                  <c:v>0.21520639534883707</c:v>
                </c:pt>
                <c:pt idx="86">
                  <c:v>0.21273275862068952</c:v>
                </c:pt>
                <c:pt idx="87">
                  <c:v>0.21031534090909082</c:v>
                </c:pt>
                <c:pt idx="88">
                  <c:v>0.20795224719101113</c:v>
                </c:pt>
                <c:pt idx="89">
                  <c:v>0.20564166666666664</c:v>
                </c:pt>
                <c:pt idx="90">
                  <c:v>0.20338186813186812</c:v>
                </c:pt>
                <c:pt idx="91">
                  <c:v>0.20117119565217392</c:v>
                </c:pt>
                <c:pt idx="92">
                  <c:v>0.19900806451612901</c:v>
                </c:pt>
                <c:pt idx="93">
                  <c:v>0.19689095744680848</c:v>
                </c:pt>
                <c:pt idx="94">
                  <c:v>0.19481842105263161</c:v>
                </c:pt>
                <c:pt idx="95">
                  <c:v>0.19278906250000002</c:v>
                </c:pt>
                <c:pt idx="96">
                  <c:v>0.19080154639175262</c:v>
                </c:pt>
                <c:pt idx="97">
                  <c:v>0.18885459183673475</c:v>
                </c:pt>
                <c:pt idx="98">
                  <c:v>0.18694696969696975</c:v>
                </c:pt>
                <c:pt idx="99">
                  <c:v>0.18507750000000006</c:v>
                </c:pt>
                <c:pt idx="100">
                  <c:v>0.18324504950495055</c:v>
                </c:pt>
                <c:pt idx="101">
                  <c:v>0.18144852941176481</c:v>
                </c:pt>
                <c:pt idx="102">
                  <c:v>0.17968689320388359</c:v>
                </c:pt>
                <c:pt idx="103">
                  <c:v>0.17795913461538471</c:v>
                </c:pt>
                <c:pt idx="104">
                  <c:v>0.17626428571428585</c:v>
                </c:pt>
                <c:pt idx="105">
                  <c:v>0.17460141509433974</c:v>
                </c:pt>
                <c:pt idx="106">
                  <c:v>0.17296962616822445</c:v>
                </c:pt>
                <c:pt idx="107">
                  <c:v>0.17136805555555568</c:v>
                </c:pt>
                <c:pt idx="108">
                  <c:v>0.16979587155963319</c:v>
                </c:pt>
                <c:pt idx="109">
                  <c:v>0.16825227272727289</c:v>
                </c:pt>
                <c:pt idx="110">
                  <c:v>0.16673648648648665</c:v>
                </c:pt>
                <c:pt idx="111">
                  <c:v>0.16524776785714301</c:v>
                </c:pt>
                <c:pt idx="112">
                  <c:v>0.16378539823008867</c:v>
                </c:pt>
                <c:pt idx="113">
                  <c:v>0.16234868421052651</c:v>
                </c:pt>
                <c:pt idx="114">
                  <c:v>0.16093695652173928</c:v>
                </c:pt>
                <c:pt idx="115">
                  <c:v>0.15954956896551745</c:v>
                </c:pt>
                <c:pt idx="116">
                  <c:v>0.15818589743589762</c:v>
                </c:pt>
                <c:pt idx="117">
                  <c:v>0.15684533898305106</c:v>
                </c:pt>
                <c:pt idx="118">
                  <c:v>0.15552731092436992</c:v>
                </c:pt>
                <c:pt idx="119">
                  <c:v>0.15423125000000021</c:v>
                </c:pt>
                <c:pt idx="120">
                  <c:v>0.15295661157024815</c:v>
                </c:pt>
                <c:pt idx="121">
                  <c:v>0.15170286885245921</c:v>
                </c:pt>
                <c:pt idx="122">
                  <c:v>0.15046951219512217</c:v>
                </c:pt>
                <c:pt idx="123">
                  <c:v>0.149256048387097</c:v>
                </c:pt>
                <c:pt idx="124">
                  <c:v>0.14806200000000022</c:v>
                </c:pt>
                <c:pt idx="125">
                  <c:v>0.14688690476190497</c:v>
                </c:pt>
                <c:pt idx="126">
                  <c:v>0.14573031496063013</c:v>
                </c:pt>
                <c:pt idx="127">
                  <c:v>0.14459179687500023</c:v>
                </c:pt>
                <c:pt idx="128">
                  <c:v>0.14347093023255836</c:v>
                </c:pt>
                <c:pt idx="129">
                  <c:v>0.14236730769230793</c:v>
                </c:pt>
                <c:pt idx="130">
                  <c:v>0.14128053435114526</c:v>
                </c:pt>
                <c:pt idx="131">
                  <c:v>0.14021022727272753</c:v>
                </c:pt>
                <c:pt idx="132">
                  <c:v>0.13915601503759423</c:v>
                </c:pt>
                <c:pt idx="133">
                  <c:v>0.13811753731343307</c:v>
                </c:pt>
                <c:pt idx="134">
                  <c:v>0.13709444444444469</c:v>
                </c:pt>
                <c:pt idx="135">
                  <c:v>0.13608639705882378</c:v>
                </c:pt>
                <c:pt idx="136">
                  <c:v>0.13509306569343091</c:v>
                </c:pt>
                <c:pt idx="137">
                  <c:v>0.13411413043478287</c:v>
                </c:pt>
                <c:pt idx="138">
                  <c:v>0.13314928057553985</c:v>
                </c:pt>
                <c:pt idx="139">
                  <c:v>0.13219821428571454</c:v>
                </c:pt>
                <c:pt idx="140">
                  <c:v>0.13126063829787257</c:v>
                </c:pt>
                <c:pt idx="141">
                  <c:v>0.13033626760563405</c:v>
                </c:pt>
                <c:pt idx="142">
                  <c:v>0.12942482517482543</c:v>
                </c:pt>
                <c:pt idx="143">
                  <c:v>0.12852604166666695</c:v>
                </c:pt>
                <c:pt idx="144">
                  <c:v>0.12763965517241407</c:v>
                </c:pt>
                <c:pt idx="145">
                  <c:v>0.1267654109589044</c:v>
                </c:pt>
                <c:pt idx="146">
                  <c:v>0.12590306122449005</c:v>
                </c:pt>
                <c:pt idx="147">
                  <c:v>0.12505236486486512</c:v>
                </c:pt>
                <c:pt idx="148">
                  <c:v>0.1242130872483224</c:v>
                </c:pt>
                <c:pt idx="149">
                  <c:v>0.12338500000000029</c:v>
                </c:pt>
                <c:pt idx="150">
                  <c:v>0.12256788079470227</c:v>
                </c:pt>
                <c:pt idx="151">
                  <c:v>0.12176151315789502</c:v>
                </c:pt>
                <c:pt idx="152">
                  <c:v>0.12096568627451007</c:v>
                </c:pt>
                <c:pt idx="153">
                  <c:v>0.12018019480519505</c:v>
                </c:pt>
                <c:pt idx="154">
                  <c:v>0.1194048387096777</c:v>
                </c:pt>
                <c:pt idx="155">
                  <c:v>0.11863942307692336</c:v>
                </c:pt>
                <c:pt idx="156">
                  <c:v>0.11788375796178371</c:v>
                </c:pt>
                <c:pt idx="157">
                  <c:v>0.11713765822784837</c:v>
                </c:pt>
                <c:pt idx="158">
                  <c:v>0.11640094339622671</c:v>
                </c:pt>
                <c:pt idx="159">
                  <c:v>0.11567343750000031</c:v>
                </c:pt>
                <c:pt idx="160">
                  <c:v>0.11495496894409966</c:v>
                </c:pt>
                <c:pt idx="161">
                  <c:v>0.11424537037037065</c:v>
                </c:pt>
                <c:pt idx="162">
                  <c:v>0.11354447852760764</c:v>
                </c:pt>
                <c:pt idx="163">
                  <c:v>0.11285213414634176</c:v>
                </c:pt>
                <c:pt idx="164">
                  <c:v>0.11216818181818211</c:v>
                </c:pt>
                <c:pt idx="165">
                  <c:v>0.11149246987951836</c:v>
                </c:pt>
                <c:pt idx="166">
                  <c:v>0.11082485029940148</c:v>
                </c:pt>
                <c:pt idx="167">
                  <c:v>0.11016517857142885</c:v>
                </c:pt>
                <c:pt idx="168">
                  <c:v>0.10951331360946776</c:v>
                </c:pt>
                <c:pt idx="169">
                  <c:v>0.10886911764705912</c:v>
                </c:pt>
                <c:pt idx="170">
                  <c:v>0.10823245614035117</c:v>
                </c:pt>
                <c:pt idx="171">
                  <c:v>0.10760319767441889</c:v>
                </c:pt>
                <c:pt idx="172">
                  <c:v>0.10698121387283265</c:v>
                </c:pt>
                <c:pt idx="173">
                  <c:v>0.10636637931034515</c:v>
                </c:pt>
                <c:pt idx="174">
                  <c:v>0.10575857142857174</c:v>
                </c:pt>
                <c:pt idx="175">
                  <c:v>0.10515767045454574</c:v>
                </c:pt>
                <c:pt idx="176">
                  <c:v>0.10456355932203418</c:v>
                </c:pt>
                <c:pt idx="177">
                  <c:v>0.10397612359550591</c:v>
                </c:pt>
                <c:pt idx="178">
                  <c:v>0.10339525139664833</c:v>
                </c:pt>
                <c:pt idx="179">
                  <c:v>0.10282083333333362</c:v>
                </c:pt>
                <c:pt idx="180">
                  <c:v>0.10225276243093952</c:v>
                </c:pt>
                <c:pt idx="181">
                  <c:v>0.10169093406593435</c:v>
                </c:pt>
                <c:pt idx="182">
                  <c:v>0.10113524590163962</c:v>
                </c:pt>
                <c:pt idx="183">
                  <c:v>0.10058559782608725</c:v>
                </c:pt>
                <c:pt idx="184">
                  <c:v>0.10004189189189218</c:v>
                </c:pt>
                <c:pt idx="185">
                  <c:v>9.9504032258064798E-2</c:v>
                </c:pt>
                <c:pt idx="186">
                  <c:v>9.8971925133690117E-2</c:v>
                </c:pt>
                <c:pt idx="187">
                  <c:v>9.8445478723404561E-2</c:v>
                </c:pt>
                <c:pt idx="188">
                  <c:v>9.7924603174603483E-2</c:v>
                </c:pt>
                <c:pt idx="189">
                  <c:v>9.7409210526316084E-2</c:v>
                </c:pt>
                <c:pt idx="190">
                  <c:v>9.689921465968615E-2</c:v>
                </c:pt>
                <c:pt idx="191">
                  <c:v>9.6394531250000304E-2</c:v>
                </c:pt>
                <c:pt idx="192">
                  <c:v>9.5895077720207542E-2</c:v>
                </c:pt>
                <c:pt idx="193">
                  <c:v>9.5400773195876573E-2</c:v>
                </c:pt>
                <c:pt idx="194">
                  <c:v>9.4911538461538755E-2</c:v>
                </c:pt>
                <c:pt idx="195">
                  <c:v>9.4427295918367626E-2</c:v>
                </c:pt>
                <c:pt idx="196">
                  <c:v>9.3947969543147505E-2</c:v>
                </c:pt>
                <c:pt idx="197">
                  <c:v>9.3473484848485125E-2</c:v>
                </c:pt>
                <c:pt idx="198">
                  <c:v>9.3003768844221388E-2</c:v>
                </c:pt>
                <c:pt idx="199">
                  <c:v>9.2538750000000281E-2</c:v>
                </c:pt>
                <c:pt idx="200">
                  <c:v>9.2078358208955505E-2</c:v>
                </c:pt>
                <c:pt idx="201">
                  <c:v>9.1622524752475551E-2</c:v>
                </c:pt>
                <c:pt idx="202">
                  <c:v>9.1171182266010162E-2</c:v>
                </c:pt>
                <c:pt idx="203">
                  <c:v>9.0724264705882657E-2</c:v>
                </c:pt>
                <c:pt idx="204">
                  <c:v>9.0281707317073454E-2</c:v>
                </c:pt>
                <c:pt idx="205">
                  <c:v>8.9843446601942045E-2</c:v>
                </c:pt>
                <c:pt idx="206">
                  <c:v>8.9409420289855365E-2</c:v>
                </c:pt>
                <c:pt idx="207">
                  <c:v>8.8979567307692589E-2</c:v>
                </c:pt>
                <c:pt idx="208">
                  <c:v>8.8553827751196454E-2</c:v>
                </c:pt>
                <c:pt idx="209">
                  <c:v>8.8132142857143145E-2</c:v>
                </c:pt>
                <c:pt idx="210">
                  <c:v>8.7714454976303605E-2</c:v>
                </c:pt>
                <c:pt idx="211">
                  <c:v>8.7300707547170092E-2</c:v>
                </c:pt>
                <c:pt idx="212">
                  <c:v>8.6890845070422801E-2</c:v>
                </c:pt>
                <c:pt idx="213">
                  <c:v>8.6484813084112433E-2</c:v>
                </c:pt>
                <c:pt idx="214">
                  <c:v>8.6082558139535165E-2</c:v>
                </c:pt>
                <c:pt idx="215">
                  <c:v>8.5684027777778074E-2</c:v>
                </c:pt>
                <c:pt idx="216">
                  <c:v>8.5289170506912745E-2</c:v>
                </c:pt>
                <c:pt idx="217">
                  <c:v>8.4897935779816816E-2</c:v>
                </c:pt>
                <c:pt idx="218">
                  <c:v>8.4510273972603037E-2</c:v>
                </c:pt>
                <c:pt idx="219">
                  <c:v>8.4126136363636639E-2</c:v>
                </c:pt>
                <c:pt idx="220">
                  <c:v>8.3745475113122456E-2</c:v>
                </c:pt>
                <c:pt idx="221">
                  <c:v>8.3368243243243531E-2</c:v>
                </c:pt>
                <c:pt idx="222">
                  <c:v>8.2994394618834358E-2</c:v>
                </c:pt>
                <c:pt idx="223">
                  <c:v>8.2623883928571701E-2</c:v>
                </c:pt>
                <c:pt idx="224">
                  <c:v>8.225666666666695E-2</c:v>
                </c:pt>
              </c:numCache>
            </c:numRef>
          </c:cat>
          <c:val>
            <c:numRef>
              <c:f>CTF_updated!$U$87:$U$311</c:f>
              <c:numCache>
                <c:formatCode>0.000</c:formatCode>
                <c:ptCount val="225"/>
                <c:pt idx="0">
                  <c:v>7.5403011376397003E-2</c:v>
                </c:pt>
                <c:pt idx="1">
                  <c:v>9.1601404657038116E-2</c:v>
                </c:pt>
                <c:pt idx="2">
                  <c:v>0.11855369723072356</c:v>
                </c:pt>
                <c:pt idx="3">
                  <c:v>0.15615887767571041</c:v>
                </c:pt>
                <c:pt idx="4">
                  <c:v>0.20420864279504536</c:v>
                </c:pt>
                <c:pt idx="5">
                  <c:v>0.26232088376115076</c:v>
                </c:pt>
                <c:pt idx="6">
                  <c:v>0.32985538316349372</c:v>
                </c:pt>
                <c:pt idx="7">
                  <c:v>0.40581383086597506</c:v>
                </c:pt>
                <c:pt idx="8">
                  <c:v>0.48872805940516689</c:v>
                </c:pt>
                <c:pt idx="9">
                  <c:v>0.5765429492667129</c:v>
                </c:pt>
                <c:pt idx="10">
                  <c:v>0.66650381351117804</c:v>
                </c:pt>
                <c:pt idx="11">
                  <c:v>0.75506219126096952</c:v>
                </c:pt>
                <c:pt idx="12">
                  <c:v>0.83781865188767757</c:v>
                </c:pt>
                <c:pt idx="13">
                  <c:v>0.90952599693913017</c:v>
                </c:pt>
                <c:pt idx="14">
                  <c:v>0.96418039911740216</c:v>
                </c:pt>
                <c:pt idx="15">
                  <c:v>0.99523041912153964</c:v>
                </c:pt>
                <c:pt idx="16">
                  <c:v>0.99593297078606302</c:v>
                </c:pt>
                <c:pt idx="17">
                  <c:v>0.95987927742624446</c:v>
                </c:pt>
                <c:pt idx="18">
                  <c:v>0.88170058483124913</c:v>
                </c:pt>
                <c:pt idx="19">
                  <c:v>0.75794089646178109</c:v>
                </c:pt>
                <c:pt idx="20">
                  <c:v>0.58805097127350237</c:v>
                </c:pt>
                <c:pt idx="21">
                  <c:v>0.37541443819593401</c:v>
                </c:pt>
                <c:pt idx="22">
                  <c:v>0.12826578232554897</c:v>
                </c:pt>
                <c:pt idx="23">
                  <c:v>-0.13969260319964261</c:v>
                </c:pt>
                <c:pt idx="24">
                  <c:v>-0.40921032043929523</c:v>
                </c:pt>
                <c:pt idx="25">
                  <c:v>-0.65619998673182545</c:v>
                </c:pt>
                <c:pt idx="26">
                  <c:v>-0.85346679829589356</c:v>
                </c:pt>
                <c:pt idx="27">
                  <c:v>-0.97359134556951132</c:v>
                </c:pt>
                <c:pt idx="28">
                  <c:v>-0.99292461904014351</c:v>
                </c:pt>
                <c:pt idx="29">
                  <c:v>-0.89639047402111438</c:v>
                </c:pt>
                <c:pt idx="30">
                  <c:v>-0.68245701766096434</c:v>
                </c:pt>
                <c:pt idx="31">
                  <c:v>-0.36728539851287911</c:v>
                </c:pt>
                <c:pt idx="32">
                  <c:v>1.3216715035682652E-2</c:v>
                </c:pt>
                <c:pt idx="33">
                  <c:v>0.4047909003598244</c:v>
                </c:pt>
                <c:pt idx="34">
                  <c:v>0.74076205188060595</c:v>
                </c:pt>
                <c:pt idx="35">
                  <c:v>0.95286624520780738</c:v>
                </c:pt>
                <c:pt idx="36">
                  <c:v>0.9860905263454256</c:v>
                </c:pt>
                <c:pt idx="37">
                  <c:v>0.81503082616347144</c:v>
                </c:pt>
                <c:pt idx="38">
                  <c:v>0.45764567815527107</c:v>
                </c:pt>
                <c:pt idx="39">
                  <c:v>-1.8763710879313916E-2</c:v>
                </c:pt>
                <c:pt idx="40">
                  <c:v>-0.50423621675917485</c:v>
                </c:pt>
                <c:pt idx="41">
                  <c:v>-0.86811796023879551</c:v>
                </c:pt>
                <c:pt idx="42">
                  <c:v>-0.99447771615395253</c:v>
                </c:pt>
                <c:pt idx="43">
                  <c:v>-0.82316075094732699</c:v>
                </c:pt>
                <c:pt idx="44">
                  <c:v>-0.38300664130669926</c:v>
                </c:pt>
                <c:pt idx="45">
                  <c:v>0.19877466323669185</c:v>
                </c:pt>
                <c:pt idx="46">
                  <c:v>0.72348315861558243</c:v>
                </c:pt>
                <c:pt idx="47">
                  <c:v>0.98517310295511307</c:v>
                </c:pt>
                <c:pt idx="48">
                  <c:v>0.85602794244570413</c:v>
                </c:pt>
                <c:pt idx="49">
                  <c:v>0.35943114691588796</c:v>
                </c:pt>
                <c:pt idx="50">
                  <c:v>-0.30991138589737433</c:v>
                </c:pt>
                <c:pt idx="51">
                  <c:v>-0.84702899616822425</c:v>
                </c:pt>
                <c:pt idx="52">
                  <c:v>-0.97231404548554023</c:v>
                </c:pt>
                <c:pt idx="53">
                  <c:v>-0.58832120420156864</c:v>
                </c:pt>
                <c:pt idx="54">
                  <c:v>0.12946437017641865</c:v>
                </c:pt>
                <c:pt idx="55">
                  <c:v>0.78577516058331276</c:v>
                </c:pt>
                <c:pt idx="56">
                  <c:v>0.9727599859450683</c:v>
                </c:pt>
                <c:pt idx="57">
                  <c:v>0.53651083919162701</c:v>
                </c:pt>
                <c:pt idx="58">
                  <c:v>-0.27038887078046375</c:v>
                </c:pt>
                <c:pt idx="59">
                  <c:v>-0.89902384566150706</c:v>
                </c:pt>
                <c:pt idx="60">
                  <c:v>-0.86837892847313713</c:v>
                </c:pt>
                <c:pt idx="61">
                  <c:v>-0.15926744204137641</c:v>
                </c:pt>
                <c:pt idx="62">
                  <c:v>0.69076586589797639</c:v>
                </c:pt>
                <c:pt idx="63">
                  <c:v>0.96126687664249388</c:v>
                </c:pt>
                <c:pt idx="64">
                  <c:v>0.37370505677921284</c:v>
                </c:pt>
                <c:pt idx="65">
                  <c:v>-0.57184472067414016</c:v>
                </c:pt>
                <c:pt idx="66">
                  <c:v>-0.96831456431992458</c:v>
                </c:pt>
                <c:pt idx="67">
                  <c:v>-0.37753289043643617</c:v>
                </c:pt>
                <c:pt idx="68">
                  <c:v>0.6233044911338308</c:v>
                </c:pt>
                <c:pt idx="69">
                  <c:v>0.93817071517371886</c:v>
                </c:pt>
                <c:pt idx="70">
                  <c:v>0.16344564926929533</c:v>
                </c:pt>
                <c:pt idx="71">
                  <c:v>-0.81599576107956251</c:v>
                </c:pt>
                <c:pt idx="72">
                  <c:v>-0.77039121180779369</c:v>
                </c:pt>
                <c:pt idx="73">
                  <c:v>0.29030934455907181</c:v>
                </c:pt>
                <c:pt idx="74">
                  <c:v>0.95874773941568037</c:v>
                </c:pt>
                <c:pt idx="75">
                  <c:v>0.26283678573396152</c:v>
                </c:pt>
                <c:pt idx="76">
                  <c:v>-0.82519601825062772</c:v>
                </c:pt>
                <c:pt idx="77">
                  <c:v>-0.6446108794260651</c:v>
                </c:pt>
                <c:pt idx="78">
                  <c:v>0.56746038064544502</c:v>
                </c:pt>
                <c:pt idx="79">
                  <c:v>0.83770312906642797</c:v>
                </c:pt>
                <c:pt idx="80">
                  <c:v>-0.3348747461598075</c:v>
                </c:pt>
                <c:pt idx="81">
                  <c:v>-0.90724294556335827</c:v>
                </c:pt>
                <c:pt idx="82">
                  <c:v>0.19998373795846566</c:v>
                </c:pt>
                <c:pt idx="83">
                  <c:v>0.91922855448601015</c:v>
                </c:pt>
                <c:pt idx="84">
                  <c:v>-0.18663568359181995</c:v>
                </c:pt>
                <c:pt idx="85">
                  <c:v>-0.90208871767193644</c:v>
                </c:pt>
                <c:pt idx="86">
                  <c:v>0.29785444676332523</c:v>
                </c:pt>
                <c:pt idx="87">
                  <c:v>0.83443288010541239</c:v>
                </c:pt>
                <c:pt idx="88">
                  <c:v>-0.5169954562906105</c:v>
                </c:pt>
                <c:pt idx="89">
                  <c:v>-0.64779308984280692</c:v>
                </c:pt>
                <c:pt idx="90">
                  <c:v>0.7754374327009721</c:v>
                </c:pt>
                <c:pt idx="91">
                  <c:v>0.26101958105140183</c:v>
                </c:pt>
                <c:pt idx="92">
                  <c:v>-0.90589690172083193</c:v>
                </c:pt>
                <c:pt idx="93">
                  <c:v>0.31597557387174696</c:v>
                </c:pt>
                <c:pt idx="94">
                  <c:v>0.66193923469371363</c:v>
                </c:pt>
                <c:pt idx="95">
                  <c:v>-0.82210774583778223</c:v>
                </c:pt>
                <c:pt idx="96">
                  <c:v>5.5628076348644438E-2</c:v>
                </c:pt>
                <c:pt idx="97">
                  <c:v>0.74503752979049154</c:v>
                </c:pt>
                <c:pt idx="98">
                  <c:v>-0.79363052205947926</c:v>
                </c:pt>
                <c:pt idx="99">
                  <c:v>0.12674753380031292</c:v>
                </c:pt>
                <c:pt idx="100">
                  <c:v>0.61771730376280787</c:v>
                </c:pt>
                <c:pt idx="101">
                  <c:v>-0.86215327083342863</c:v>
                </c:pt>
                <c:pt idx="102">
                  <c:v>0.5030721034912099</c:v>
                </c:pt>
                <c:pt idx="103">
                  <c:v>0.14807700990945363</c:v>
                </c:pt>
                <c:pt idx="104">
                  <c:v>-0.67967440912616983</c:v>
                </c:pt>
                <c:pt idx="105">
                  <c:v>0.84517491714834325</c:v>
                </c:pt>
                <c:pt idx="106">
                  <c:v>-0.63741427702857667</c:v>
                </c:pt>
                <c:pt idx="107">
                  <c:v>0.20986266939892495</c:v>
                </c:pt>
                <c:pt idx="108">
                  <c:v>0.24746815467519481</c:v>
                </c:pt>
                <c:pt idx="109">
                  <c:v>-0.59651965612618851</c:v>
                </c:pt>
                <c:pt idx="110">
                  <c:v>0.78027457440753123</c:v>
                </c:pt>
                <c:pt idx="111">
                  <c:v>-0.80833778032424164</c:v>
                </c:pt>
                <c:pt idx="112">
                  <c:v>0.72594636848805472</c:v>
                </c:pt>
                <c:pt idx="113">
                  <c:v>-0.58617846181607858</c:v>
                </c:pt>
                <c:pt idx="114">
                  <c:v>0.43340518887442753</c:v>
                </c:pt>
                <c:pt idx="115">
                  <c:v>-0.29757509730760701</c:v>
                </c:pt>
                <c:pt idx="116">
                  <c:v>0.19539290164850492</c:v>
                </c:pt>
                <c:pt idx="117">
                  <c:v>-0.13434514881747711</c:v>
                </c:pt>
                <c:pt idx="118">
                  <c:v>0.11680422038200747</c:v>
                </c:pt>
                <c:pt idx="119">
                  <c:v>-0.14276620394891182</c:v>
                </c:pt>
                <c:pt idx="120">
                  <c:v>0.21063146848168979</c:v>
                </c:pt>
                <c:pt idx="121">
                  <c:v>-0.31585718248567851</c:v>
                </c:pt>
                <c:pt idx="122">
                  <c:v>0.44761452192751883</c:v>
                </c:pt>
                <c:pt idx="123">
                  <c:v>-0.58419341459525931</c:v>
                </c:pt>
                <c:pt idx="124">
                  <c:v>0.68919016095023933</c:v>
                </c:pt>
                <c:pt idx="125">
                  <c:v>-0.71249704215382503</c:v>
                </c:pt>
                <c:pt idx="126">
                  <c:v>0.60182082254508962</c:v>
                </c:pt>
                <c:pt idx="127">
                  <c:v>-0.32927149780477133</c:v>
                </c:pt>
                <c:pt idx="128">
                  <c:v>-7.048550759971299E-2</c:v>
                </c:pt>
                <c:pt idx="129">
                  <c:v>0.47101855741353271</c:v>
                </c:pt>
                <c:pt idx="130">
                  <c:v>-0.67310546618724743</c:v>
                </c:pt>
                <c:pt idx="131">
                  <c:v>0.50786960861253772</c:v>
                </c:pt>
                <c:pt idx="132">
                  <c:v>-2.7312094688150081E-3</c:v>
                </c:pt>
                <c:pt idx="133">
                  <c:v>-0.51991046823804288</c:v>
                </c:pt>
                <c:pt idx="134">
                  <c:v>0.60181187611841547</c:v>
                </c:pt>
                <c:pt idx="135">
                  <c:v>-9.0642930628360041E-2</c:v>
                </c:pt>
                <c:pt idx="136">
                  <c:v>-0.52562053437523404</c:v>
                </c:pt>
                <c:pt idx="137">
                  <c:v>0.49181172690422453</c:v>
                </c:pt>
                <c:pt idx="138">
                  <c:v>0.21695141721856301</c:v>
                </c:pt>
                <c:pt idx="139">
                  <c:v>-0.5904032404950279</c:v>
                </c:pt>
                <c:pt idx="140">
                  <c:v>-1.777183959361453E-2</c:v>
                </c:pt>
                <c:pt idx="141">
                  <c:v>0.5798149884299626</c:v>
                </c:pt>
                <c:pt idx="142">
                  <c:v>8.149361723555781E-4</c:v>
                </c:pt>
                <c:pt idx="143">
                  <c:v>-0.55860128751247395</c:v>
                </c:pt>
                <c:pt idx="144">
                  <c:v>-0.15626691982889976</c:v>
                </c:pt>
                <c:pt idx="145">
                  <c:v>0.46314340351598859</c:v>
                </c:pt>
                <c:pt idx="146">
                  <c:v>0.41611951599063224</c:v>
                </c:pt>
                <c:pt idx="147">
                  <c:v>-0.12990050145878537</c:v>
                </c:pt>
                <c:pt idx="148">
                  <c:v>-0.49779487638117798</c:v>
                </c:pt>
                <c:pt idx="149">
                  <c:v>-0.38119086586097745</c:v>
                </c:pt>
                <c:pt idx="150">
                  <c:v>1.8478898747387406E-2</c:v>
                </c:pt>
                <c:pt idx="151">
                  <c:v>0.36312967205995278</c:v>
                </c:pt>
                <c:pt idx="152">
                  <c:v>0.47721535873674542</c:v>
                </c:pt>
                <c:pt idx="153">
                  <c:v>0.38119567957756034</c:v>
                </c:pt>
                <c:pt idx="154">
                  <c:v>0.18381429935929228</c:v>
                </c:pt>
                <c:pt idx="155">
                  <c:v>-1.6517203466866946E-2</c:v>
                </c:pt>
                <c:pt idx="156">
                  <c:v>-0.16902622201916429</c:v>
                </c:pt>
                <c:pt idx="157">
                  <c:v>-0.26375782030881939</c:v>
                </c:pt>
                <c:pt idx="158">
                  <c:v>-0.31102489186292381</c:v>
                </c:pt>
                <c:pt idx="159">
                  <c:v>-0.32459102375673637</c:v>
                </c:pt>
                <c:pt idx="160">
                  <c:v>-0.31271531062269048</c:v>
                </c:pt>
                <c:pt idx="161">
                  <c:v>-0.27531667581243552</c:v>
                </c:pt>
                <c:pt idx="162">
                  <c:v>-0.20532344385128912</c:v>
                </c:pt>
                <c:pt idx="163">
                  <c:v>-9.426851736633661E-2</c:v>
                </c:pt>
                <c:pt idx="164">
                  <c:v>5.6489401483256367E-2</c:v>
                </c:pt>
                <c:pt idx="165">
                  <c:v>0.21980359410880385</c:v>
                </c:pt>
                <c:pt idx="166">
                  <c:v>0.33155459481838973</c:v>
                </c:pt>
                <c:pt idx="167">
                  <c:v>0.3065458324845256</c:v>
                </c:pt>
                <c:pt idx="168">
                  <c:v>0.10374049364861275</c:v>
                </c:pt>
                <c:pt idx="169">
                  <c:v>-0.18133355977877744</c:v>
                </c:pt>
                <c:pt idx="170">
                  <c:v>-0.30940649487608413</c:v>
                </c:pt>
                <c:pt idx="171">
                  <c:v>-0.10698085993792156</c:v>
                </c:pt>
                <c:pt idx="172">
                  <c:v>0.22679905415016646</c:v>
                </c:pt>
                <c:pt idx="173">
                  <c:v>0.22173739657118555</c:v>
                </c:pt>
                <c:pt idx="174">
                  <c:v>-0.14988132310537891</c:v>
                </c:pt>
                <c:pt idx="175">
                  <c:v>-0.22249908912080377</c:v>
                </c:pt>
                <c:pt idx="176">
                  <c:v>0.16922534526749991</c:v>
                </c:pt>
                <c:pt idx="177">
                  <c:v>0.14544996365185842</c:v>
                </c:pt>
                <c:pt idx="178">
                  <c:v>-0.23436943486723597</c:v>
                </c:pt>
                <c:pt idx="179">
                  <c:v>4.8782936405695629E-2</c:v>
                </c:pt>
                <c:pt idx="180">
                  <c:v>0.1581648856501261</c:v>
                </c:pt>
                <c:pt idx="181">
                  <c:v>-0.2188842998471891</c:v>
                </c:pt>
                <c:pt idx="182">
                  <c:v>0.14727228682399535</c:v>
                </c:pt>
                <c:pt idx="183">
                  <c:v>-3.0610066768429641E-2</c:v>
                </c:pt>
                <c:pt idx="184">
                  <c:v>-6.6722773803409727E-2</c:v>
                </c:pt>
                <c:pt idx="185">
                  <c:v>0.12479996589186781</c:v>
                </c:pt>
                <c:pt idx="186">
                  <c:v>-0.15016923732254217</c:v>
                </c:pt>
                <c:pt idx="187">
                  <c:v>0.1554884163764291</c:v>
                </c:pt>
                <c:pt idx="188">
                  <c:v>-0.14890267848424887</c:v>
                </c:pt>
                <c:pt idx="189">
                  <c:v>0.131201289619128</c:v>
                </c:pt>
                <c:pt idx="190">
                  <c:v>-9.7127812750227818E-2</c:v>
                </c:pt>
                <c:pt idx="191">
                  <c:v>4.0266977109264183E-2</c:v>
                </c:pt>
                <c:pt idx="192">
                  <c:v>3.6972161653817767E-2</c:v>
                </c:pt>
                <c:pt idx="193">
                  <c:v>-0.1101586766141793</c:v>
                </c:pt>
                <c:pt idx="194">
                  <c:v>0.13038132929300067</c:v>
                </c:pt>
                <c:pt idx="195">
                  <c:v>-5.7877465555623127E-2</c:v>
                </c:pt>
                <c:pt idx="196">
                  <c:v>-6.8231956912203143E-2</c:v>
                </c:pt>
                <c:pt idx="197">
                  <c:v>0.11198952042843807</c:v>
                </c:pt>
                <c:pt idx="198">
                  <c:v>3.3247695130904577E-3</c:v>
                </c:pt>
                <c:pt idx="199">
                  <c:v>-0.10506543132335026</c:v>
                </c:pt>
                <c:pt idx="200">
                  <c:v>-2.7883439330880244E-3</c:v>
                </c:pt>
                <c:pt idx="201">
                  <c:v>9.2700599605565426E-2</c:v>
                </c:pt>
                <c:pt idx="202">
                  <c:v>5.1608829906911957E-2</c:v>
                </c:pt>
                <c:pt idx="203">
                  <c:v>-3.8292895992793868E-2</c:v>
                </c:pt>
                <c:pt idx="204">
                  <c:v>-8.0550557167484799E-2</c:v>
                </c:pt>
                <c:pt idx="205">
                  <c:v>-6.5831545769148278E-2</c:v>
                </c:pt>
                <c:pt idx="206">
                  <c:v>-2.8259870609884743E-2</c:v>
                </c:pt>
                <c:pt idx="207">
                  <c:v>4.7844165270013537E-3</c:v>
                </c:pt>
                <c:pt idx="208">
                  <c:v>2.4288688232119309E-2</c:v>
                </c:pt>
                <c:pt idx="209">
                  <c:v>3.1501069525270493E-2</c:v>
                </c:pt>
                <c:pt idx="210">
                  <c:v>2.946149307890493E-2</c:v>
                </c:pt>
                <c:pt idx="211">
                  <c:v>1.947439218864392E-2</c:v>
                </c:pt>
                <c:pt idx="212">
                  <c:v>1.6051268982129332E-3</c:v>
                </c:pt>
                <c:pt idx="213">
                  <c:v>-2.1934232126702116E-2</c:v>
                </c:pt>
                <c:pt idx="214">
                  <c:v>-4.1969285464789716E-2</c:v>
                </c:pt>
                <c:pt idx="215">
                  <c:v>-4.1693393999629014E-2</c:v>
                </c:pt>
                <c:pt idx="216">
                  <c:v>-1.035661695825534E-2</c:v>
                </c:pt>
                <c:pt idx="217">
                  <c:v>3.0421628581226542E-2</c:v>
                </c:pt>
                <c:pt idx="218">
                  <c:v>2.9585934760942064E-2</c:v>
                </c:pt>
                <c:pt idx="219">
                  <c:v>-1.7760087099882936E-2</c:v>
                </c:pt>
                <c:pt idx="220">
                  <c:v>-2.6133043088866954E-2</c:v>
                </c:pt>
                <c:pt idx="221">
                  <c:v>2.3179470365182326E-2</c:v>
                </c:pt>
                <c:pt idx="222">
                  <c:v>7.3779903563381891E-3</c:v>
                </c:pt>
                <c:pt idx="223">
                  <c:v>-2.4800066411421625E-2</c:v>
                </c:pt>
                <c:pt idx="224">
                  <c:v>2.2050894354903958E-2</c:v>
                </c:pt>
              </c:numCache>
            </c:numRef>
          </c:val>
          <c:smooth val="0"/>
          <c:extLst>
            <c:ext xmlns:c16="http://schemas.microsoft.com/office/drawing/2014/chart" uri="{C3380CC4-5D6E-409C-BE32-E72D297353CC}">
              <c16:uniqueId val="{00000004-09A5-3847-A3BC-7A9D6BE763A0}"/>
            </c:ext>
          </c:extLst>
        </c:ser>
        <c:ser>
          <c:idx val="0"/>
          <c:order val="5"/>
          <c:tx>
            <c:strRef>
              <c:f>CTF_updated!$R$86</c:f>
              <c:strCache>
                <c:ptCount val="1"/>
                <c:pt idx="0">
                  <c:v>ET</c:v>
                </c:pt>
              </c:strCache>
            </c:strRef>
          </c:tx>
          <c:marker>
            <c:symbol val="none"/>
          </c:marker>
          <c:val>
            <c:numRef>
              <c:f>CTF_updated!$R$87:$R$311</c:f>
              <c:numCache>
                <c:formatCode>0.000</c:formatCode>
                <c:ptCount val="2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pt idx="101">
                  <c:v>1</c:v>
                </c:pt>
                <c:pt idx="102">
                  <c:v>1</c:v>
                </c:pt>
                <c:pt idx="103">
                  <c:v>1</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1</c:v>
                </c:pt>
                <c:pt idx="121">
                  <c:v>1</c:v>
                </c:pt>
                <c:pt idx="122">
                  <c:v>1</c:v>
                </c:pt>
                <c:pt idx="123">
                  <c:v>1</c:v>
                </c:pt>
                <c:pt idx="124">
                  <c:v>1</c:v>
                </c:pt>
                <c:pt idx="125">
                  <c:v>1</c:v>
                </c:pt>
                <c:pt idx="126">
                  <c:v>1</c:v>
                </c:pt>
                <c:pt idx="127">
                  <c:v>1</c:v>
                </c:pt>
                <c:pt idx="128">
                  <c:v>1</c:v>
                </c:pt>
                <c:pt idx="129">
                  <c:v>1</c:v>
                </c:pt>
                <c:pt idx="130">
                  <c:v>1</c:v>
                </c:pt>
                <c:pt idx="131">
                  <c:v>1</c:v>
                </c:pt>
                <c:pt idx="132">
                  <c:v>1</c:v>
                </c:pt>
                <c:pt idx="133">
                  <c:v>1</c:v>
                </c:pt>
                <c:pt idx="134">
                  <c:v>1</c:v>
                </c:pt>
                <c:pt idx="135">
                  <c:v>1</c:v>
                </c:pt>
                <c:pt idx="136">
                  <c:v>1</c:v>
                </c:pt>
                <c:pt idx="137">
                  <c:v>1</c:v>
                </c:pt>
                <c:pt idx="138">
                  <c:v>1</c:v>
                </c:pt>
                <c:pt idx="139">
                  <c:v>1</c:v>
                </c:pt>
                <c:pt idx="140">
                  <c:v>1</c:v>
                </c:pt>
                <c:pt idx="141">
                  <c:v>1</c:v>
                </c:pt>
                <c:pt idx="142">
                  <c:v>1</c:v>
                </c:pt>
                <c:pt idx="143">
                  <c:v>1</c:v>
                </c:pt>
                <c:pt idx="144">
                  <c:v>1</c:v>
                </c:pt>
                <c:pt idx="145">
                  <c:v>1</c:v>
                </c:pt>
                <c:pt idx="146">
                  <c:v>1</c:v>
                </c:pt>
                <c:pt idx="147">
                  <c:v>1</c:v>
                </c:pt>
                <c:pt idx="148">
                  <c:v>1</c:v>
                </c:pt>
                <c:pt idx="149">
                  <c:v>1</c:v>
                </c:pt>
                <c:pt idx="150">
                  <c:v>1</c:v>
                </c:pt>
                <c:pt idx="151">
                  <c:v>1</c:v>
                </c:pt>
                <c:pt idx="152">
                  <c:v>1</c:v>
                </c:pt>
                <c:pt idx="153">
                  <c:v>1</c:v>
                </c:pt>
                <c:pt idx="154">
                  <c:v>1</c:v>
                </c:pt>
                <c:pt idx="155">
                  <c:v>1</c:v>
                </c:pt>
                <c:pt idx="156">
                  <c:v>1</c:v>
                </c:pt>
                <c:pt idx="157">
                  <c:v>1</c:v>
                </c:pt>
                <c:pt idx="158">
                  <c:v>1</c:v>
                </c:pt>
                <c:pt idx="159">
                  <c:v>1</c:v>
                </c:pt>
                <c:pt idx="160">
                  <c:v>1</c:v>
                </c:pt>
                <c:pt idx="161">
                  <c:v>1</c:v>
                </c:pt>
                <c:pt idx="162">
                  <c:v>1</c:v>
                </c:pt>
                <c:pt idx="163">
                  <c:v>1</c:v>
                </c:pt>
                <c:pt idx="164">
                  <c:v>1</c:v>
                </c:pt>
                <c:pt idx="165">
                  <c:v>1</c:v>
                </c:pt>
                <c:pt idx="166">
                  <c:v>1</c:v>
                </c:pt>
                <c:pt idx="167">
                  <c:v>1</c:v>
                </c:pt>
                <c:pt idx="168">
                  <c:v>1</c:v>
                </c:pt>
                <c:pt idx="169">
                  <c:v>1</c:v>
                </c:pt>
                <c:pt idx="170">
                  <c:v>1</c:v>
                </c:pt>
                <c:pt idx="171">
                  <c:v>1</c:v>
                </c:pt>
                <c:pt idx="172">
                  <c:v>1</c:v>
                </c:pt>
                <c:pt idx="173">
                  <c:v>1</c:v>
                </c:pt>
                <c:pt idx="174">
                  <c:v>1</c:v>
                </c:pt>
                <c:pt idx="175">
                  <c:v>1</c:v>
                </c:pt>
                <c:pt idx="176">
                  <c:v>1</c:v>
                </c:pt>
                <c:pt idx="177">
                  <c:v>1</c:v>
                </c:pt>
                <c:pt idx="178">
                  <c:v>1</c:v>
                </c:pt>
                <c:pt idx="179">
                  <c:v>1</c:v>
                </c:pt>
                <c:pt idx="180">
                  <c:v>1</c:v>
                </c:pt>
                <c:pt idx="181">
                  <c:v>1</c:v>
                </c:pt>
                <c:pt idx="182">
                  <c:v>1</c:v>
                </c:pt>
                <c:pt idx="183">
                  <c:v>1</c:v>
                </c:pt>
                <c:pt idx="184">
                  <c:v>1</c:v>
                </c:pt>
                <c:pt idx="185">
                  <c:v>1</c:v>
                </c:pt>
                <c:pt idx="186">
                  <c:v>1</c:v>
                </c:pt>
                <c:pt idx="187">
                  <c:v>1</c:v>
                </c:pt>
                <c:pt idx="188">
                  <c:v>1</c:v>
                </c:pt>
                <c:pt idx="189">
                  <c:v>1</c:v>
                </c:pt>
                <c:pt idx="190">
                  <c:v>1</c:v>
                </c:pt>
                <c:pt idx="191">
                  <c:v>1</c:v>
                </c:pt>
                <c:pt idx="192">
                  <c:v>1</c:v>
                </c:pt>
                <c:pt idx="193">
                  <c:v>1</c:v>
                </c:pt>
                <c:pt idx="194">
                  <c:v>1</c:v>
                </c:pt>
                <c:pt idx="195">
                  <c:v>1</c:v>
                </c:pt>
                <c:pt idx="196">
                  <c:v>1</c:v>
                </c:pt>
                <c:pt idx="197">
                  <c:v>1</c:v>
                </c:pt>
                <c:pt idx="198">
                  <c:v>1</c:v>
                </c:pt>
                <c:pt idx="199">
                  <c:v>1</c:v>
                </c:pt>
                <c:pt idx="200">
                  <c:v>1</c:v>
                </c:pt>
                <c:pt idx="201">
                  <c:v>1</c:v>
                </c:pt>
                <c:pt idx="202">
                  <c:v>1</c:v>
                </c:pt>
                <c:pt idx="203">
                  <c:v>1</c:v>
                </c:pt>
                <c:pt idx="204">
                  <c:v>1</c:v>
                </c:pt>
                <c:pt idx="205">
                  <c:v>1</c:v>
                </c:pt>
                <c:pt idx="206">
                  <c:v>1</c:v>
                </c:pt>
                <c:pt idx="207">
                  <c:v>1</c:v>
                </c:pt>
                <c:pt idx="208">
                  <c:v>1</c:v>
                </c:pt>
                <c:pt idx="209">
                  <c:v>1</c:v>
                </c:pt>
                <c:pt idx="210">
                  <c:v>1</c:v>
                </c:pt>
                <c:pt idx="211">
                  <c:v>1</c:v>
                </c:pt>
                <c:pt idx="212">
                  <c:v>1</c:v>
                </c:pt>
                <c:pt idx="213">
                  <c:v>1</c:v>
                </c:pt>
                <c:pt idx="214">
                  <c:v>1</c:v>
                </c:pt>
                <c:pt idx="215">
                  <c:v>1</c:v>
                </c:pt>
                <c:pt idx="216">
                  <c:v>1</c:v>
                </c:pt>
                <c:pt idx="217">
                  <c:v>1</c:v>
                </c:pt>
                <c:pt idx="218">
                  <c:v>1</c:v>
                </c:pt>
                <c:pt idx="219">
                  <c:v>1</c:v>
                </c:pt>
                <c:pt idx="220">
                  <c:v>1</c:v>
                </c:pt>
                <c:pt idx="221">
                  <c:v>1</c:v>
                </c:pt>
                <c:pt idx="222">
                  <c:v>1</c:v>
                </c:pt>
                <c:pt idx="223">
                  <c:v>1</c:v>
                </c:pt>
                <c:pt idx="224">
                  <c:v>1</c:v>
                </c:pt>
              </c:numCache>
            </c:numRef>
          </c:val>
          <c:smooth val="0"/>
          <c:extLst>
            <c:ext xmlns:c16="http://schemas.microsoft.com/office/drawing/2014/chart" uri="{C3380CC4-5D6E-409C-BE32-E72D297353CC}">
              <c16:uniqueId val="{00000005-09A5-3847-A3BC-7A9D6BE763A0}"/>
            </c:ext>
          </c:extLst>
        </c:ser>
        <c:dLbls>
          <c:showLegendKey val="0"/>
          <c:showVal val="0"/>
          <c:showCatName val="0"/>
          <c:showSerName val="0"/>
          <c:showPercent val="0"/>
          <c:showBubbleSize val="0"/>
        </c:dLbls>
        <c:smooth val="0"/>
        <c:axId val="-1709264256"/>
        <c:axId val="-1709260224"/>
      </c:lineChart>
      <c:catAx>
        <c:axId val="-1709264256"/>
        <c:scaling>
          <c:orientation val="minMax"/>
        </c:scaling>
        <c:delete val="0"/>
        <c:axPos val="b"/>
        <c:title>
          <c:tx>
            <c:rich>
              <a:bodyPr/>
              <a:lstStyle/>
              <a:p>
                <a:pPr>
                  <a:defRPr lang="he-IL" sz="1450" b="1" i="0" u="none" strike="noStrike" baseline="0">
                    <a:solidFill>
                      <a:srgbClr val="000000"/>
                    </a:solidFill>
                    <a:latin typeface="Verdana"/>
                    <a:ea typeface="Verdana"/>
                    <a:cs typeface="Verdana"/>
                  </a:defRPr>
                </a:pPr>
                <a:r>
                  <a:rPr lang="en-US"/>
                  <a:t>Resolution 1/s [nm]</a:t>
                </a:r>
              </a:p>
            </c:rich>
          </c:tx>
          <c:layout>
            <c:manualLayout>
              <c:xMode val="edge"/>
              <c:yMode val="edge"/>
              <c:x val="0.42432087701744597"/>
              <c:y val="0.93158057671940797"/>
            </c:manualLayout>
          </c:layout>
          <c:overlay val="0"/>
          <c:spPr>
            <a:noFill/>
            <a:ln w="25400">
              <a:noFill/>
            </a:ln>
          </c:spPr>
        </c:title>
        <c:numFmt formatCode="0.000" sourceLinked="1"/>
        <c:majorTickMark val="out"/>
        <c:minorTickMark val="none"/>
        <c:tickLblPos val="nextTo"/>
        <c:spPr>
          <a:ln w="38100">
            <a:solidFill>
              <a:srgbClr val="000000"/>
            </a:solidFill>
            <a:prstDash val="solid"/>
          </a:ln>
        </c:spPr>
        <c:txPr>
          <a:bodyPr rot="0" vert="horz"/>
          <a:lstStyle/>
          <a:p>
            <a:pPr>
              <a:defRPr lang="he-IL" sz="1350" b="1" i="0" u="none" strike="noStrike" baseline="0">
                <a:solidFill>
                  <a:srgbClr val="000000"/>
                </a:solidFill>
                <a:latin typeface="Verdana"/>
                <a:ea typeface="Verdana"/>
                <a:cs typeface="Verdana"/>
              </a:defRPr>
            </a:pPr>
            <a:endParaRPr lang="en-CH"/>
          </a:p>
        </c:txPr>
        <c:crossAx val="-1709260224"/>
        <c:crosses val="autoZero"/>
        <c:auto val="1"/>
        <c:lblAlgn val="ctr"/>
        <c:lblOffset val="100"/>
        <c:tickLblSkip val="25"/>
        <c:tickMarkSkip val="25"/>
        <c:noMultiLvlLbl val="0"/>
      </c:catAx>
      <c:valAx>
        <c:axId val="-1709260224"/>
        <c:scaling>
          <c:orientation val="minMax"/>
          <c:max val="1.1000000000000001"/>
          <c:min val="-1"/>
        </c:scaling>
        <c:delete val="0"/>
        <c:axPos val="l"/>
        <c:majorGridlines>
          <c:spPr>
            <a:ln w="3175">
              <a:solidFill>
                <a:srgbClr val="000000"/>
              </a:solidFill>
              <a:prstDash val="solid"/>
            </a:ln>
          </c:spPr>
        </c:majorGridlines>
        <c:title>
          <c:tx>
            <c:rich>
              <a:bodyPr/>
              <a:lstStyle/>
              <a:p>
                <a:pPr>
                  <a:defRPr lang="he-IL" sz="1450" b="1" i="0" u="none" strike="noStrike" baseline="0">
                    <a:solidFill>
                      <a:srgbClr val="000000"/>
                    </a:solidFill>
                    <a:latin typeface="Verdana"/>
                    <a:ea typeface="Verdana"/>
                    <a:cs typeface="Verdana"/>
                  </a:defRPr>
                </a:pPr>
                <a:r>
                  <a:rPr lang="en-US"/>
                  <a:t>CTF</a:t>
                </a:r>
              </a:p>
            </c:rich>
          </c:tx>
          <c:layout>
            <c:manualLayout>
              <c:xMode val="edge"/>
              <c:yMode val="edge"/>
              <c:x val="9.0556691463291109E-3"/>
              <c:y val="0.45087797223727699"/>
            </c:manualLayout>
          </c:layout>
          <c:overlay val="0"/>
          <c:spPr>
            <a:noFill/>
            <a:ln w="25400">
              <a:noFill/>
            </a:ln>
          </c:spPr>
        </c:title>
        <c:numFmt formatCode="0.0" sourceLinked="0"/>
        <c:majorTickMark val="out"/>
        <c:minorTickMark val="none"/>
        <c:tickLblPos val="nextTo"/>
        <c:spPr>
          <a:ln w="38100">
            <a:solidFill>
              <a:srgbClr val="000000"/>
            </a:solidFill>
            <a:prstDash val="solid"/>
          </a:ln>
        </c:spPr>
        <c:txPr>
          <a:bodyPr rot="0" vert="horz"/>
          <a:lstStyle/>
          <a:p>
            <a:pPr>
              <a:defRPr lang="he-IL" sz="1350" b="1" i="0" u="none" strike="noStrike" baseline="0">
                <a:solidFill>
                  <a:srgbClr val="000000"/>
                </a:solidFill>
                <a:latin typeface="Verdana"/>
                <a:ea typeface="Verdana"/>
                <a:cs typeface="Verdana"/>
              </a:defRPr>
            </a:pPr>
            <a:endParaRPr lang="en-CH"/>
          </a:p>
        </c:txPr>
        <c:crossAx val="-1709264256"/>
        <c:crosses val="autoZero"/>
        <c:crossBetween val="between"/>
        <c:majorUnit val="0.5"/>
      </c:valAx>
      <c:spPr>
        <a:solidFill>
          <a:srgbClr val="FFFFFF"/>
        </a:solidFill>
        <a:ln w="38100">
          <a:solidFill>
            <a:srgbClr val="000000"/>
          </a:solidFill>
          <a:prstDash val="solid"/>
        </a:ln>
      </c:spPr>
    </c:plotArea>
    <c:legend>
      <c:legendPos val="r"/>
      <c:layout>
        <c:manualLayout>
          <c:xMode val="edge"/>
          <c:yMode val="edge"/>
          <c:x val="0.78397525728278405"/>
          <c:y val="0.64287498273242205"/>
          <c:w val="0.112610081848598"/>
          <c:h val="0.18261173576555401"/>
        </c:manualLayout>
      </c:layout>
      <c:overlay val="0"/>
      <c:spPr>
        <a:solidFill>
          <a:srgbClr val="FFFFFF"/>
        </a:solidFill>
        <a:ln w="25400">
          <a:noFill/>
        </a:ln>
      </c:spPr>
      <c:txPr>
        <a:bodyPr/>
        <a:lstStyle/>
        <a:p>
          <a:pPr>
            <a:defRPr lang="he-IL" sz="920" b="1" i="0" u="none" strike="noStrike" baseline="0">
              <a:solidFill>
                <a:srgbClr val="000000"/>
              </a:solidFill>
              <a:latin typeface="Verdana"/>
              <a:ea typeface="Verdana"/>
              <a:cs typeface="Verdana"/>
            </a:defRPr>
          </a:pPr>
          <a:endParaRPr lang="en-CH"/>
        </a:p>
      </c:txPr>
    </c:legend>
    <c:plotVisOnly val="1"/>
    <c:dispBlanksAs val="gap"/>
    <c:showDLblsOverMax val="0"/>
  </c:chart>
  <c:spPr>
    <a:solidFill>
      <a:srgbClr val="FFFFFF"/>
    </a:solidFill>
    <a:ln w="25400">
      <a:solidFill>
        <a:srgbClr val="000000"/>
      </a:solidFill>
      <a:prstDash val="solid"/>
    </a:ln>
  </c:spPr>
  <c:txPr>
    <a:bodyPr/>
    <a:lstStyle/>
    <a:p>
      <a:pPr>
        <a:defRPr sz="800" b="0" i="0" u="none" strike="noStrike" baseline="0">
          <a:solidFill>
            <a:srgbClr val="000000"/>
          </a:solidFill>
          <a:latin typeface="Verdana"/>
          <a:ea typeface="Verdana"/>
          <a:cs typeface="Verdana"/>
        </a:defRPr>
      </a:pPr>
      <a:endParaRPr lang="en-CH"/>
    </a:p>
  </c:txPr>
  <c:printSettings>
    <c:headerFooter alignWithMargins="0"/>
    <c:pageMargins b="1" l="0.750000000000001" r="0.750000000000001" t="1" header="0.5" footer="0.5"/>
    <c:pageSetup paperSize="0" orientation="landscape" horizontalDpi="-4" verticalDpi="-4"/>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1765070826754"/>
          <c:y val="6.5340999729502899E-2"/>
          <c:w val="0.75058952881927099"/>
          <c:h val="0.84375117042010395"/>
        </c:manualLayout>
      </c:layout>
      <c:lineChart>
        <c:grouping val="standard"/>
        <c:varyColors val="0"/>
        <c:ser>
          <c:idx val="0"/>
          <c:order val="0"/>
          <c:tx>
            <c:v>Phaseshift 1</c:v>
          </c:tx>
          <c:spPr>
            <a:ln w="25400">
              <a:solidFill>
                <a:srgbClr val="000000"/>
              </a:solidFill>
              <a:prstDash val="solid"/>
            </a:ln>
          </c:spPr>
          <c:marker>
            <c:symbol val="none"/>
          </c:marker>
          <c:cat>
            <c:numRef>
              <c:f>CTF_updated!$K$87:$K$165</c:f>
              <c:numCache>
                <c:formatCode>0.000</c:formatCode>
                <c:ptCount val="79"/>
                <c:pt idx="0">
                  <c:v>18.507749999999998</c:v>
                </c:pt>
                <c:pt idx="1">
                  <c:v>9.253874999999999</c:v>
                </c:pt>
                <c:pt idx="2">
                  <c:v>6.1692499999999981</c:v>
                </c:pt>
                <c:pt idx="3">
                  <c:v>4.6269374999999995</c:v>
                </c:pt>
                <c:pt idx="4">
                  <c:v>3.7015500000000001</c:v>
                </c:pt>
                <c:pt idx="5">
                  <c:v>3.0846249999999991</c:v>
                </c:pt>
                <c:pt idx="6">
                  <c:v>2.6439642857142847</c:v>
                </c:pt>
                <c:pt idx="7">
                  <c:v>2.3134687499999993</c:v>
                </c:pt>
                <c:pt idx="8">
                  <c:v>2.0564166666666659</c:v>
                </c:pt>
                <c:pt idx="9">
                  <c:v>1.8507749999999996</c:v>
                </c:pt>
                <c:pt idx="10">
                  <c:v>1.6825227272727266</c:v>
                </c:pt>
                <c:pt idx="11">
                  <c:v>1.5423124999999995</c:v>
                </c:pt>
                <c:pt idx="12">
                  <c:v>1.4236730769230761</c:v>
                </c:pt>
                <c:pt idx="13">
                  <c:v>1.3219821428571421</c:v>
                </c:pt>
                <c:pt idx="14">
                  <c:v>1.2338499999999994</c:v>
                </c:pt>
                <c:pt idx="15">
                  <c:v>1.1567343749999994</c:v>
                </c:pt>
                <c:pt idx="16">
                  <c:v>1.0886911764705878</c:v>
                </c:pt>
                <c:pt idx="17">
                  <c:v>1.0282083333333327</c:v>
                </c:pt>
                <c:pt idx="18">
                  <c:v>0.97409210526315759</c:v>
                </c:pt>
                <c:pt idx="19">
                  <c:v>0.92538749999999981</c:v>
                </c:pt>
                <c:pt idx="20">
                  <c:v>0.88132142857142837</c:v>
                </c:pt>
                <c:pt idx="21">
                  <c:v>0.84126136363636361</c:v>
                </c:pt>
                <c:pt idx="22">
                  <c:v>0.80468478260869569</c:v>
                </c:pt>
                <c:pt idx="23">
                  <c:v>0.77115624999999999</c:v>
                </c:pt>
                <c:pt idx="24">
                  <c:v>0.74031000000000002</c:v>
                </c:pt>
                <c:pt idx="25">
                  <c:v>0.71183653846153849</c:v>
                </c:pt>
                <c:pt idx="26">
                  <c:v>0.68547222222222226</c:v>
                </c:pt>
                <c:pt idx="27">
                  <c:v>0.66099107142857161</c:v>
                </c:pt>
                <c:pt idx="28">
                  <c:v>0.63819827586206912</c:v>
                </c:pt>
                <c:pt idx="29">
                  <c:v>0.61692500000000017</c:v>
                </c:pt>
                <c:pt idx="30">
                  <c:v>0.59702419354838721</c:v>
                </c:pt>
                <c:pt idx="31">
                  <c:v>0.57836718750000016</c:v>
                </c:pt>
                <c:pt idx="32">
                  <c:v>0.56084090909090933</c:v>
                </c:pt>
                <c:pt idx="33">
                  <c:v>0.54434558823529444</c:v>
                </c:pt>
                <c:pt idx="34">
                  <c:v>0.5287928571428574</c:v>
                </c:pt>
                <c:pt idx="35">
                  <c:v>0.51410416666666703</c:v>
                </c:pt>
                <c:pt idx="36">
                  <c:v>0.50020945945945972</c:v>
                </c:pt>
                <c:pt idx="37">
                  <c:v>0.48704605263157918</c:v>
                </c:pt>
                <c:pt idx="38">
                  <c:v>0.47455769230769257</c:v>
                </c:pt>
                <c:pt idx="39">
                  <c:v>0.46269375000000029</c:v>
                </c:pt>
                <c:pt idx="40">
                  <c:v>0.45140853658536606</c:v>
                </c:pt>
                <c:pt idx="41">
                  <c:v>0.44066071428571446</c:v>
                </c:pt>
                <c:pt idx="42">
                  <c:v>0.43041279069767446</c:v>
                </c:pt>
                <c:pt idx="43">
                  <c:v>0.42063068181818192</c:v>
                </c:pt>
                <c:pt idx="44">
                  <c:v>0.41128333333333339</c:v>
                </c:pt>
                <c:pt idx="45">
                  <c:v>0.4023423913043479</c:v>
                </c:pt>
                <c:pt idx="46">
                  <c:v>0.39378191489361697</c:v>
                </c:pt>
                <c:pt idx="47">
                  <c:v>0.38557812499999999</c:v>
                </c:pt>
                <c:pt idx="48">
                  <c:v>0.3777091836734694</c:v>
                </c:pt>
                <c:pt idx="49">
                  <c:v>0.3701549999999999</c:v>
                </c:pt>
                <c:pt idx="50">
                  <c:v>0.36289705882352935</c:v>
                </c:pt>
                <c:pt idx="51">
                  <c:v>0.35591826923076908</c:v>
                </c:pt>
                <c:pt idx="52">
                  <c:v>0.34920283018867915</c:v>
                </c:pt>
                <c:pt idx="53">
                  <c:v>0.34273611111111102</c:v>
                </c:pt>
                <c:pt idx="54">
                  <c:v>0.33650454545454533</c:v>
                </c:pt>
                <c:pt idx="55">
                  <c:v>0.33049553571428553</c:v>
                </c:pt>
                <c:pt idx="56">
                  <c:v>0.32469736842105251</c:v>
                </c:pt>
                <c:pt idx="57">
                  <c:v>0.31909913793103434</c:v>
                </c:pt>
                <c:pt idx="58">
                  <c:v>0.31369067796610156</c:v>
                </c:pt>
                <c:pt idx="59">
                  <c:v>0.30846249999999981</c:v>
                </c:pt>
                <c:pt idx="60">
                  <c:v>0.30340573770491785</c:v>
                </c:pt>
                <c:pt idx="61">
                  <c:v>0.29851209677419333</c:v>
                </c:pt>
                <c:pt idx="62">
                  <c:v>0.29377380952380938</c:v>
                </c:pt>
                <c:pt idx="63">
                  <c:v>0.28918359374999975</c:v>
                </c:pt>
                <c:pt idx="64">
                  <c:v>0.28473461538461514</c:v>
                </c:pt>
                <c:pt idx="65">
                  <c:v>0.28042045454545433</c:v>
                </c:pt>
                <c:pt idx="66">
                  <c:v>0.27623507462686547</c:v>
                </c:pt>
                <c:pt idx="67">
                  <c:v>0.27217279411764683</c:v>
                </c:pt>
                <c:pt idx="68">
                  <c:v>0.26822826086956497</c:v>
                </c:pt>
                <c:pt idx="69">
                  <c:v>0.26439642857142831</c:v>
                </c:pt>
                <c:pt idx="70">
                  <c:v>0.26067253521126738</c:v>
                </c:pt>
                <c:pt idx="71">
                  <c:v>0.25705208333333313</c:v>
                </c:pt>
                <c:pt idx="72">
                  <c:v>0.25353082191780796</c:v>
                </c:pt>
                <c:pt idx="73">
                  <c:v>0.25010472972972947</c:v>
                </c:pt>
                <c:pt idx="74">
                  <c:v>0.24676999999999971</c:v>
                </c:pt>
                <c:pt idx="75">
                  <c:v>0.24352302631578918</c:v>
                </c:pt>
                <c:pt idx="76">
                  <c:v>0.24036038961038933</c:v>
                </c:pt>
                <c:pt idx="77">
                  <c:v>0.23727884615384587</c:v>
                </c:pt>
                <c:pt idx="78">
                  <c:v>0.23427531645569594</c:v>
                </c:pt>
              </c:numCache>
            </c:numRef>
          </c:cat>
          <c:val>
            <c:numRef>
              <c:f>CTF_updated!$M$87:$M$165</c:f>
              <c:numCache>
                <c:formatCode>0.00E+00</c:formatCode>
                <c:ptCount val="79"/>
                <c:pt idx="0">
                  <c:v>5.4173821767627955E-3</c:v>
                </c:pt>
                <c:pt idx="1">
                  <c:v>2.1672838957458879E-2</c:v>
                </c:pt>
                <c:pt idx="2">
                  <c:v>4.8776301093311367E-2</c:v>
                </c:pt>
                <c:pt idx="3">
                  <c:v>8.6744319836358677E-2</c:v>
                </c:pt>
                <c:pt idx="4">
                  <c:v>0.13560006693945473</c:v>
                </c:pt>
                <c:pt idx="5">
                  <c:v>0.19537333465626888</c:v>
                </c:pt>
                <c:pt idx="6">
                  <c:v>0.26610053574128578</c:v>
                </c:pt>
                <c:pt idx="7">
                  <c:v>0.34782470344980526</c:v>
                </c:pt>
                <c:pt idx="8">
                  <c:v>0.44059549153794308</c:v>
                </c:pt>
                <c:pt idx="9">
                  <c:v>0.54446917426262975</c:v>
                </c:pt>
                <c:pt idx="10">
                  <c:v>0.659508646381612</c:v>
                </c:pt>
                <c:pt idx="11">
                  <c:v>0.78578342315345084</c:v>
                </c:pt>
                <c:pt idx="12">
                  <c:v>0.92336964033752433</c:v>
                </c:pt>
                <c:pt idx="13">
                  <c:v>1.0723500541940241</c:v>
                </c:pt>
                <c:pt idx="14">
                  <c:v>1.2328140414839575</c:v>
                </c:pt>
                <c:pt idx="15">
                  <c:v>1.4048575994691483</c:v>
                </c:pt>
                <c:pt idx="16">
                  <c:v>1.5885833459122354</c:v>
                </c:pt>
                <c:pt idx="17">
                  <c:v>1.784100519076673</c:v>
                </c:pt>
                <c:pt idx="18">
                  <c:v>1.9915249777267294</c:v>
                </c:pt>
                <c:pt idx="19">
                  <c:v>2.2109792011274894</c:v>
                </c:pt>
                <c:pt idx="20">
                  <c:v>2.4425922890448541</c:v>
                </c:pt>
                <c:pt idx="21">
                  <c:v>2.6864999617455392</c:v>
                </c:pt>
                <c:pt idx="22">
                  <c:v>2.9428445599970736</c:v>
                </c:pt>
                <c:pt idx="23">
                  <c:v>3.211775045067808</c:v>
                </c:pt>
                <c:pt idx="24">
                  <c:v>3.4934469987268999</c:v>
                </c:pt>
                <c:pt idx="25">
                  <c:v>3.7880226232443275</c:v>
                </c:pt>
                <c:pt idx="26">
                  <c:v>4.0956707413908848</c:v>
                </c:pt>
                <c:pt idx="27">
                  <c:v>4.4165667964381772</c:v>
                </c:pt>
                <c:pt idx="28">
                  <c:v>4.7508928521586311</c:v>
                </c:pt>
                <c:pt idx="29">
                  <c:v>5.0988375928254825</c:v>
                </c:pt>
                <c:pt idx="30">
                  <c:v>5.4605963232127879</c:v>
                </c:pt>
                <c:pt idx="31">
                  <c:v>5.8363709685954159</c:v>
                </c:pt>
                <c:pt idx="32">
                  <c:v>6.2263700747490489</c:v>
                </c:pt>
                <c:pt idx="33">
                  <c:v>6.6308088079501921</c:v>
                </c:pt>
                <c:pt idx="34">
                  <c:v>7.0499089549761562</c:v>
                </c:pt>
                <c:pt idx="35">
                  <c:v>7.483898923105075</c:v>
                </c:pt>
                <c:pt idx="36">
                  <c:v>7.9330137401159</c:v>
                </c:pt>
                <c:pt idx="37">
                  <c:v>8.3974950542883793</c:v>
                </c:pt>
                <c:pt idx="38">
                  <c:v>8.8775911344031062</c:v>
                </c:pt>
                <c:pt idx="39">
                  <c:v>9.37355686974146</c:v>
                </c:pt>
                <c:pt idx="40">
                  <c:v>9.8856537700856624</c:v>
                </c:pt>
                <c:pt idx="41">
                  <c:v>10.414149965718723</c:v>
                </c:pt>
                <c:pt idx="42">
                  <c:v>10.959320207424492</c:v>
                </c:pt>
                <c:pt idx="43">
                  <c:v>11.521445866487616</c:v>
                </c:pt>
                <c:pt idx="44">
                  <c:v>12.100814934693572</c:v>
                </c:pt>
                <c:pt idx="45">
                  <c:v>12.697722024328627</c:v>
                </c:pt>
                <c:pt idx="46">
                  <c:v>13.312468368179911</c:v>
                </c:pt>
                <c:pt idx="47">
                  <c:v>13.945361819535313</c:v>
                </c:pt>
                <c:pt idx="48">
                  <c:v>14.596716852183574</c:v>
                </c:pt>
                <c:pt idx="49">
                  <c:v>15.266854560414247</c:v>
                </c:pt>
                <c:pt idx="50">
                  <c:v>15.956102659017686</c:v>
                </c:pt>
                <c:pt idx="51">
                  <c:v>16.664795483285072</c:v>
                </c:pt>
                <c:pt idx="52">
                  <c:v>17.393273989008392</c:v>
                </c:pt>
                <c:pt idx="53">
                  <c:v>18.141885752480459</c:v>
                </c:pt>
                <c:pt idx="54">
                  <c:v>18.910984970494894</c:v>
                </c:pt>
                <c:pt idx="55">
                  <c:v>19.700932460346152</c:v>
                </c:pt>
                <c:pt idx="56">
                  <c:v>20.512095659829452</c:v>
                </c:pt>
                <c:pt idx="57">
                  <c:v>21.344848627240903</c:v>
                </c:pt>
                <c:pt idx="58">
                  <c:v>22.199572041377362</c:v>
                </c:pt>
                <c:pt idx="59">
                  <c:v>23.076653201536555</c:v>
                </c:pt>
                <c:pt idx="60">
                  <c:v>23.976486027516962</c:v>
                </c:pt>
                <c:pt idx="61">
                  <c:v>24.899471059617952</c:v>
                </c:pt>
                <c:pt idx="62">
                  <c:v>25.846015458639641</c:v>
                </c:pt>
                <c:pt idx="63">
                  <c:v>26.816533005883024</c:v>
                </c:pt>
                <c:pt idx="64">
                  <c:v>27.811444103149842</c:v>
                </c:pt>
                <c:pt idx="65">
                  <c:v>28.831175772742714</c:v>
                </c:pt>
                <c:pt idx="66">
                  <c:v>29.87616165746503</c:v>
                </c:pt>
                <c:pt idx="67">
                  <c:v>30.946842020621041</c:v>
                </c:pt>
                <c:pt idx="68">
                  <c:v>32.043663746015753</c:v>
                </c:pt>
                <c:pt idx="69">
                  <c:v>33.167080337955049</c:v>
                </c:pt>
                <c:pt idx="70">
                  <c:v>34.317551921245581</c:v>
                </c:pt>
                <c:pt idx="71">
                  <c:v>35.495545241194833</c:v>
                </c:pt>
                <c:pt idx="72">
                  <c:v>36.701533663611123</c:v>
                </c:pt>
                <c:pt idx="73">
                  <c:v>37.935997174803553</c:v>
                </c:pt>
                <c:pt idx="74">
                  <c:v>39.19942238158206</c:v>
                </c:pt>
                <c:pt idx="75">
                  <c:v>40.492302511257378</c:v>
                </c:pt>
                <c:pt idx="76">
                  <c:v>41.815137411641082</c:v>
                </c:pt>
                <c:pt idx="77">
                  <c:v>43.16843355104556</c:v>
                </c:pt>
                <c:pt idx="78">
                  <c:v>44.552704018283983</c:v>
                </c:pt>
              </c:numCache>
            </c:numRef>
          </c:val>
          <c:smooth val="0"/>
          <c:extLst>
            <c:ext xmlns:c16="http://schemas.microsoft.com/office/drawing/2014/chart" uri="{C3380CC4-5D6E-409C-BE32-E72D297353CC}">
              <c16:uniqueId val="{00000000-55DD-3348-9031-27E1EF4BA345}"/>
            </c:ext>
          </c:extLst>
        </c:ser>
        <c:dLbls>
          <c:showLegendKey val="0"/>
          <c:showVal val="0"/>
          <c:showCatName val="0"/>
          <c:showSerName val="0"/>
          <c:showPercent val="0"/>
          <c:showBubbleSize val="0"/>
        </c:dLbls>
        <c:smooth val="0"/>
        <c:axId val="-1707734720"/>
        <c:axId val="-1707731328"/>
      </c:lineChart>
      <c:catAx>
        <c:axId val="-1707734720"/>
        <c:scaling>
          <c:orientation val="minMax"/>
        </c:scaling>
        <c:delete val="0"/>
        <c:axPos val="b"/>
        <c:title>
          <c:tx>
            <c:rich>
              <a:bodyPr/>
              <a:lstStyle/>
              <a:p>
                <a:pPr>
                  <a:defRPr lang="he-IL" sz="925" b="1" i="0" u="none" strike="noStrike" baseline="0">
                    <a:solidFill>
                      <a:srgbClr val="000000"/>
                    </a:solidFill>
                    <a:latin typeface="Verdana"/>
                    <a:ea typeface="Verdana"/>
                    <a:cs typeface="Verdana"/>
                  </a:defRPr>
                </a:pPr>
                <a:r>
                  <a:rPr lang="en-US"/>
                  <a:t>Resolution 1/q [nm]</a:t>
                </a:r>
              </a:p>
            </c:rich>
          </c:tx>
          <c:layout>
            <c:manualLayout>
              <c:xMode val="edge"/>
              <c:yMode val="edge"/>
              <c:x val="0.454118339770267"/>
              <c:y val="0.93181942257217998"/>
            </c:manualLayout>
          </c:layout>
          <c:overlay val="0"/>
          <c:spPr>
            <a:noFill/>
            <a:ln w="25400">
              <a:noFill/>
            </a:ln>
          </c:spPr>
        </c:title>
        <c:numFmt formatCode="0.000" sourceLinked="1"/>
        <c:majorTickMark val="out"/>
        <c:minorTickMark val="none"/>
        <c:tickLblPos val="nextTo"/>
        <c:spPr>
          <a:ln w="3175">
            <a:solidFill>
              <a:srgbClr val="000000"/>
            </a:solidFill>
            <a:prstDash val="solid"/>
          </a:ln>
        </c:spPr>
        <c:txPr>
          <a:bodyPr rot="0" vert="horz"/>
          <a:lstStyle/>
          <a:p>
            <a:pPr>
              <a:defRPr lang="he-IL" sz="925" b="0" i="0" u="none" strike="noStrike" baseline="0">
                <a:solidFill>
                  <a:srgbClr val="000000"/>
                </a:solidFill>
                <a:latin typeface="Verdana"/>
                <a:ea typeface="Verdana"/>
                <a:cs typeface="Verdana"/>
              </a:defRPr>
            </a:pPr>
            <a:endParaRPr lang="en-CH"/>
          </a:p>
        </c:txPr>
        <c:crossAx val="-1707731328"/>
        <c:crosses val="autoZero"/>
        <c:auto val="1"/>
        <c:lblAlgn val="ctr"/>
        <c:lblOffset val="100"/>
        <c:tickLblSkip val="12"/>
        <c:tickMarkSkip val="6"/>
        <c:noMultiLvlLbl val="0"/>
      </c:catAx>
      <c:valAx>
        <c:axId val="-1707731328"/>
        <c:scaling>
          <c:orientation val="minMax"/>
          <c:max val="31.414999999999999"/>
          <c:min val="-31.42499999999999"/>
        </c:scaling>
        <c:delete val="0"/>
        <c:axPos val="l"/>
        <c:majorGridlines>
          <c:spPr>
            <a:ln w="3175">
              <a:solidFill>
                <a:srgbClr val="000000"/>
              </a:solidFill>
              <a:prstDash val="solid"/>
            </a:ln>
          </c:spPr>
        </c:majorGridlines>
        <c:title>
          <c:tx>
            <c:rich>
              <a:bodyPr/>
              <a:lstStyle/>
              <a:p>
                <a:pPr>
                  <a:defRPr lang="he-IL" sz="925" b="1" i="0" u="none" strike="noStrike" baseline="0">
                    <a:solidFill>
                      <a:srgbClr val="000000"/>
                    </a:solidFill>
                    <a:latin typeface="Verdana"/>
                    <a:ea typeface="Verdana"/>
                    <a:cs typeface="Verdana"/>
                  </a:defRPr>
                </a:pPr>
                <a:r>
                  <a:rPr lang="en-US"/>
                  <a:t>Phaseshift [rad]</a:t>
                </a:r>
              </a:p>
            </c:rich>
          </c:tx>
          <c:layout>
            <c:manualLayout>
              <c:xMode val="edge"/>
              <c:yMode val="edge"/>
              <c:x val="2.8235282376775198E-2"/>
              <c:y val="0.35795508894721501"/>
            </c:manualLayout>
          </c:layout>
          <c:overlay val="0"/>
          <c:spPr>
            <a:noFill/>
            <a:ln w="25400">
              <a:noFill/>
            </a:ln>
          </c:spPr>
        </c:title>
        <c:numFmt formatCode="0.00E+00" sourceLinked="1"/>
        <c:majorTickMark val="out"/>
        <c:minorTickMark val="none"/>
        <c:tickLblPos val="nextTo"/>
        <c:spPr>
          <a:ln w="3175">
            <a:solidFill>
              <a:srgbClr val="000000"/>
            </a:solidFill>
            <a:prstDash val="solid"/>
          </a:ln>
        </c:spPr>
        <c:txPr>
          <a:bodyPr rot="0" vert="horz"/>
          <a:lstStyle/>
          <a:p>
            <a:pPr>
              <a:defRPr lang="he-IL" sz="925" b="0" i="0" u="none" strike="noStrike" baseline="0">
                <a:solidFill>
                  <a:srgbClr val="000000"/>
                </a:solidFill>
                <a:latin typeface="Verdana"/>
                <a:ea typeface="Verdana"/>
                <a:cs typeface="Verdana"/>
              </a:defRPr>
            </a:pPr>
            <a:endParaRPr lang="en-CH"/>
          </a:p>
        </c:txPr>
        <c:crossAx val="-1707734720"/>
        <c:crosses val="autoZero"/>
        <c:crossBetween val="between"/>
        <c:majorUnit val="3.1415926540000001"/>
        <c:minorUnit val="1.570796327"/>
      </c:valAx>
      <c:spPr>
        <a:solidFill>
          <a:srgbClr val="CDCDCD"/>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75" b="0" i="0" u="none" strike="noStrike" baseline="0">
          <a:solidFill>
            <a:srgbClr val="000000"/>
          </a:solidFill>
          <a:latin typeface="Verdana"/>
          <a:ea typeface="Verdana"/>
          <a:cs typeface="Verdana"/>
        </a:defRPr>
      </a:pPr>
      <a:endParaRPr lang="en-CH"/>
    </a:p>
  </c:txPr>
  <c:printSettings>
    <c:headerFooter alignWithMargins="0"/>
    <c:pageMargins b="1" l="0.750000000000001" r="0.750000000000001"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9611901681759499E-2"/>
          <c:y val="4.2105335295599101E-2"/>
          <c:w val="0.87474876579960703"/>
          <c:h val="0.88245765223693196"/>
        </c:manualLayout>
      </c:layout>
      <c:lineChart>
        <c:grouping val="standard"/>
        <c:varyColors val="0"/>
        <c:ser>
          <c:idx val="1"/>
          <c:order val="0"/>
          <c:tx>
            <c:strRef>
              <c:f>CTF_updated!$J$86</c:f>
              <c:strCache>
                <c:ptCount val="1"/>
                <c:pt idx="0">
                  <c:v>Resolution</c:v>
                </c:pt>
              </c:strCache>
            </c:strRef>
          </c:tx>
          <c:spPr>
            <a:ln w="38100">
              <a:pattFill prst="pct75">
                <a:fgClr>
                  <a:srgbClr val="DD2D32"/>
                </a:fgClr>
                <a:bgClr>
                  <a:srgbClr val="FFFFFF"/>
                </a:bgClr>
              </a:pattFill>
              <a:prstDash val="solid"/>
            </a:ln>
          </c:spPr>
          <c:marker>
            <c:symbol val="none"/>
          </c:marker>
          <c:cat>
            <c:numRef>
              <c:f>CTF_updated!$J$87:$J$1346</c:f>
              <c:numCache>
                <c:formatCode>0.000</c:formatCode>
                <c:ptCount val="1260"/>
                <c:pt idx="0">
                  <c:v>5.4031419270305692E-2</c:v>
                </c:pt>
                <c:pt idx="1">
                  <c:v>0.10806283854061138</c:v>
                </c:pt>
                <c:pt idx="2">
                  <c:v>0.1620942578109171</c:v>
                </c:pt>
                <c:pt idx="3">
                  <c:v>0.21612567708122277</c:v>
                </c:pt>
                <c:pt idx="4">
                  <c:v>0.2701570963515284</c:v>
                </c:pt>
                <c:pt idx="5">
                  <c:v>0.32418851562183421</c:v>
                </c:pt>
                <c:pt idx="6">
                  <c:v>0.37821993489213995</c:v>
                </c:pt>
                <c:pt idx="7">
                  <c:v>0.43225135416244559</c:v>
                </c:pt>
                <c:pt idx="8">
                  <c:v>0.48628277343275134</c:v>
                </c:pt>
                <c:pt idx="9">
                  <c:v>0.54031419270305692</c:v>
                </c:pt>
                <c:pt idx="10">
                  <c:v>0.59434561197336278</c:v>
                </c:pt>
                <c:pt idx="11">
                  <c:v>0.64837703124366841</c:v>
                </c:pt>
                <c:pt idx="12">
                  <c:v>0.70240845051397427</c:v>
                </c:pt>
                <c:pt idx="13">
                  <c:v>0.75643986978428002</c:v>
                </c:pt>
                <c:pt idx="14">
                  <c:v>0.81047128905458565</c:v>
                </c:pt>
                <c:pt idx="15">
                  <c:v>0.86450270832489129</c:v>
                </c:pt>
                <c:pt idx="16">
                  <c:v>0.91853412759519704</c:v>
                </c:pt>
                <c:pt idx="17">
                  <c:v>0.97256554686550278</c:v>
                </c:pt>
                <c:pt idx="18">
                  <c:v>1.0265969661358083</c:v>
                </c:pt>
                <c:pt idx="19">
                  <c:v>1.0806283854061138</c:v>
                </c:pt>
                <c:pt idx="20">
                  <c:v>1.1346598046764196</c:v>
                </c:pt>
                <c:pt idx="21">
                  <c:v>1.1886912239467251</c:v>
                </c:pt>
                <c:pt idx="22">
                  <c:v>1.2427226432170306</c:v>
                </c:pt>
                <c:pt idx="23">
                  <c:v>1.2967540624873364</c:v>
                </c:pt>
                <c:pt idx="24">
                  <c:v>1.3507854817576421</c:v>
                </c:pt>
                <c:pt idx="25">
                  <c:v>1.4048169010279477</c:v>
                </c:pt>
                <c:pt idx="26">
                  <c:v>1.4588483202982534</c:v>
                </c:pt>
                <c:pt idx="27">
                  <c:v>1.5128797395685587</c:v>
                </c:pt>
                <c:pt idx="28">
                  <c:v>1.5669111588388644</c:v>
                </c:pt>
                <c:pt idx="29">
                  <c:v>1.62094257810917</c:v>
                </c:pt>
                <c:pt idx="30">
                  <c:v>1.6749739973794757</c:v>
                </c:pt>
                <c:pt idx="31">
                  <c:v>1.7290054166497812</c:v>
                </c:pt>
                <c:pt idx="32">
                  <c:v>1.7830368359200868</c:v>
                </c:pt>
                <c:pt idx="33">
                  <c:v>1.8370682551903923</c:v>
                </c:pt>
                <c:pt idx="34">
                  <c:v>1.891099674460698</c:v>
                </c:pt>
                <c:pt idx="35">
                  <c:v>1.9451310937310033</c:v>
                </c:pt>
                <c:pt idx="36">
                  <c:v>1.9991625130013093</c:v>
                </c:pt>
                <c:pt idx="37">
                  <c:v>2.0531939322716148</c:v>
                </c:pt>
                <c:pt idx="38">
                  <c:v>2.1072253515419206</c:v>
                </c:pt>
                <c:pt idx="39">
                  <c:v>2.1612567708122259</c:v>
                </c:pt>
                <c:pt idx="40">
                  <c:v>2.2152881900825321</c:v>
                </c:pt>
                <c:pt idx="41">
                  <c:v>2.2693196093528378</c:v>
                </c:pt>
                <c:pt idx="42">
                  <c:v>2.323351028623144</c:v>
                </c:pt>
                <c:pt idx="43">
                  <c:v>2.3773824478934493</c:v>
                </c:pt>
                <c:pt idx="44">
                  <c:v>2.4314138671637555</c:v>
                </c:pt>
                <c:pt idx="45">
                  <c:v>2.4854452864340608</c:v>
                </c:pt>
                <c:pt idx="46">
                  <c:v>2.5394767057043675</c:v>
                </c:pt>
                <c:pt idx="47">
                  <c:v>2.5935081249746728</c:v>
                </c:pt>
                <c:pt idx="48">
                  <c:v>2.6475395442449785</c:v>
                </c:pt>
                <c:pt idx="49">
                  <c:v>2.7015709635152847</c:v>
                </c:pt>
                <c:pt idx="50">
                  <c:v>2.7556023827855904</c:v>
                </c:pt>
                <c:pt idx="51">
                  <c:v>2.8096338020558966</c:v>
                </c:pt>
                <c:pt idx="52">
                  <c:v>2.8636652213262019</c:v>
                </c:pt>
                <c:pt idx="53">
                  <c:v>2.9176966405965077</c:v>
                </c:pt>
                <c:pt idx="54">
                  <c:v>2.9717280598668134</c:v>
                </c:pt>
                <c:pt idx="55">
                  <c:v>3.0257594791371201</c:v>
                </c:pt>
                <c:pt idx="56">
                  <c:v>3.0797908984074249</c:v>
                </c:pt>
                <c:pt idx="57">
                  <c:v>3.1338223176777311</c:v>
                </c:pt>
                <c:pt idx="58">
                  <c:v>3.1878537369480369</c:v>
                </c:pt>
                <c:pt idx="59">
                  <c:v>3.2418851562183431</c:v>
                </c:pt>
                <c:pt idx="60">
                  <c:v>3.2959165754886488</c:v>
                </c:pt>
                <c:pt idx="61">
                  <c:v>3.3499479947589546</c:v>
                </c:pt>
                <c:pt idx="62">
                  <c:v>3.4039794140292599</c:v>
                </c:pt>
                <c:pt idx="63">
                  <c:v>3.4580108332995665</c:v>
                </c:pt>
                <c:pt idx="64">
                  <c:v>3.5120422525698722</c:v>
                </c:pt>
                <c:pt idx="65">
                  <c:v>3.5660736718401775</c:v>
                </c:pt>
                <c:pt idx="66">
                  <c:v>3.6201050911104833</c:v>
                </c:pt>
                <c:pt idx="67">
                  <c:v>3.6741365103807895</c:v>
                </c:pt>
                <c:pt idx="68">
                  <c:v>3.7281679296510952</c:v>
                </c:pt>
                <c:pt idx="69">
                  <c:v>3.7821993489214014</c:v>
                </c:pt>
                <c:pt idx="70">
                  <c:v>3.8362307681917072</c:v>
                </c:pt>
                <c:pt idx="71">
                  <c:v>3.8902621874620125</c:v>
                </c:pt>
                <c:pt idx="72">
                  <c:v>3.9442936067323187</c:v>
                </c:pt>
                <c:pt idx="73">
                  <c:v>3.9983250260026248</c:v>
                </c:pt>
                <c:pt idx="74">
                  <c:v>4.052356445272931</c:v>
                </c:pt>
                <c:pt idx="75">
                  <c:v>4.1063878645432368</c:v>
                </c:pt>
                <c:pt idx="76">
                  <c:v>4.1604192838135425</c:v>
                </c:pt>
                <c:pt idx="77">
                  <c:v>4.2144507030838483</c:v>
                </c:pt>
                <c:pt idx="78">
                  <c:v>4.268482122354154</c:v>
                </c:pt>
                <c:pt idx="79">
                  <c:v>4.3225135416244598</c:v>
                </c:pt>
                <c:pt idx="80">
                  <c:v>4.3765449608947646</c:v>
                </c:pt>
                <c:pt idx="81">
                  <c:v>4.4305763801650695</c:v>
                </c:pt>
                <c:pt idx="82">
                  <c:v>4.4846077994353744</c:v>
                </c:pt>
                <c:pt idx="83">
                  <c:v>4.5386392187056801</c:v>
                </c:pt>
                <c:pt idx="84">
                  <c:v>4.5926706379759858</c:v>
                </c:pt>
                <c:pt idx="85">
                  <c:v>4.6467020572462916</c:v>
                </c:pt>
                <c:pt idx="86">
                  <c:v>4.7007334765165973</c:v>
                </c:pt>
                <c:pt idx="87">
                  <c:v>4.7547648957869022</c:v>
                </c:pt>
                <c:pt idx="88">
                  <c:v>4.8087963150572079</c:v>
                </c:pt>
                <c:pt idx="89">
                  <c:v>4.8628277343275119</c:v>
                </c:pt>
                <c:pt idx="90">
                  <c:v>4.9168591535978177</c:v>
                </c:pt>
                <c:pt idx="91">
                  <c:v>4.9708905728681225</c:v>
                </c:pt>
                <c:pt idx="92">
                  <c:v>5.0249219921384292</c:v>
                </c:pt>
                <c:pt idx="93">
                  <c:v>5.0789534114087349</c:v>
                </c:pt>
                <c:pt idx="94">
                  <c:v>5.1329848306790389</c:v>
                </c:pt>
                <c:pt idx="95">
                  <c:v>5.1870162499493446</c:v>
                </c:pt>
                <c:pt idx="96">
                  <c:v>5.2410476692196504</c:v>
                </c:pt>
                <c:pt idx="97">
                  <c:v>5.2950790884899552</c:v>
                </c:pt>
                <c:pt idx="98">
                  <c:v>5.349110507760261</c:v>
                </c:pt>
                <c:pt idx="99">
                  <c:v>5.4031419270305667</c:v>
                </c:pt>
                <c:pt idx="100">
                  <c:v>5.4571733463008725</c:v>
                </c:pt>
                <c:pt idx="101">
                  <c:v>5.5112047655711764</c:v>
                </c:pt>
                <c:pt idx="102">
                  <c:v>5.5652361848414822</c:v>
                </c:pt>
                <c:pt idx="103">
                  <c:v>5.6192676041117879</c:v>
                </c:pt>
                <c:pt idx="104">
                  <c:v>5.6732990233820928</c:v>
                </c:pt>
                <c:pt idx="105">
                  <c:v>5.7273304426523985</c:v>
                </c:pt>
                <c:pt idx="106">
                  <c:v>5.7813618619227034</c:v>
                </c:pt>
                <c:pt idx="107">
                  <c:v>5.83539328119301</c:v>
                </c:pt>
                <c:pt idx="108">
                  <c:v>5.889424700463314</c:v>
                </c:pt>
                <c:pt idx="109">
                  <c:v>5.9434561197336198</c:v>
                </c:pt>
                <c:pt idx="110">
                  <c:v>5.9974875390039255</c:v>
                </c:pt>
                <c:pt idx="111">
                  <c:v>6.0515189582742304</c:v>
                </c:pt>
                <c:pt idx="112">
                  <c:v>6.1055503775445361</c:v>
                </c:pt>
                <c:pt idx="113">
                  <c:v>6.159581796814841</c:v>
                </c:pt>
                <c:pt idx="114">
                  <c:v>6.2136132160851476</c:v>
                </c:pt>
                <c:pt idx="115">
                  <c:v>6.2676446353554516</c:v>
                </c:pt>
                <c:pt idx="116">
                  <c:v>6.3216760546257573</c:v>
                </c:pt>
                <c:pt idx="117">
                  <c:v>6.3757074738960622</c:v>
                </c:pt>
                <c:pt idx="118">
                  <c:v>6.4297388931663688</c:v>
                </c:pt>
                <c:pt idx="119">
                  <c:v>6.4837703124366737</c:v>
                </c:pt>
                <c:pt idx="120">
                  <c:v>6.5378017317069785</c:v>
                </c:pt>
                <c:pt idx="121">
                  <c:v>6.5918331509772852</c:v>
                </c:pt>
                <c:pt idx="122">
                  <c:v>6.6458645702475891</c:v>
                </c:pt>
                <c:pt idx="123">
                  <c:v>6.6998959895178949</c:v>
                </c:pt>
                <c:pt idx="124">
                  <c:v>6.7539274087881997</c:v>
                </c:pt>
                <c:pt idx="125">
                  <c:v>6.8079588280585064</c:v>
                </c:pt>
                <c:pt idx="126">
                  <c:v>6.8619902473288112</c:v>
                </c:pt>
                <c:pt idx="127">
                  <c:v>6.9160216665991161</c:v>
                </c:pt>
                <c:pt idx="128">
                  <c:v>6.9700530858694218</c:v>
                </c:pt>
                <c:pt idx="129">
                  <c:v>7.0240845051397267</c:v>
                </c:pt>
                <c:pt idx="130">
                  <c:v>7.0781159244100325</c:v>
                </c:pt>
                <c:pt idx="131">
                  <c:v>7.1321473436803373</c:v>
                </c:pt>
                <c:pt idx="132">
                  <c:v>7.186178762950644</c:v>
                </c:pt>
                <c:pt idx="133">
                  <c:v>7.2402101822209497</c:v>
                </c:pt>
                <c:pt idx="134">
                  <c:v>7.2942416014912537</c:v>
                </c:pt>
                <c:pt idx="135">
                  <c:v>7.3482730207615594</c:v>
                </c:pt>
                <c:pt idx="136">
                  <c:v>7.4023044400318643</c:v>
                </c:pt>
                <c:pt idx="137">
                  <c:v>7.45633585930217</c:v>
                </c:pt>
                <c:pt idx="138">
                  <c:v>7.5103672785724749</c:v>
                </c:pt>
                <c:pt idx="139">
                  <c:v>7.5643986978427806</c:v>
                </c:pt>
                <c:pt idx="140">
                  <c:v>7.6184301171130873</c:v>
                </c:pt>
                <c:pt idx="141">
                  <c:v>7.6724615363833921</c:v>
                </c:pt>
                <c:pt idx="142">
                  <c:v>7.726492955653697</c:v>
                </c:pt>
                <c:pt idx="143">
                  <c:v>7.7805243749240018</c:v>
                </c:pt>
                <c:pt idx="144">
                  <c:v>7.8345557941943067</c:v>
                </c:pt>
                <c:pt idx="145">
                  <c:v>7.8885872134646124</c:v>
                </c:pt>
                <c:pt idx="146">
                  <c:v>7.9426186327349191</c:v>
                </c:pt>
                <c:pt idx="147">
                  <c:v>7.9966500520052248</c:v>
                </c:pt>
                <c:pt idx="148">
                  <c:v>8.0506814712755297</c:v>
                </c:pt>
                <c:pt idx="149">
                  <c:v>8.1047128905458337</c:v>
                </c:pt>
                <c:pt idx="150">
                  <c:v>8.1587443098161394</c:v>
                </c:pt>
                <c:pt idx="151">
                  <c:v>8.2127757290864452</c:v>
                </c:pt>
                <c:pt idx="152">
                  <c:v>8.2668071483567509</c:v>
                </c:pt>
                <c:pt idx="153">
                  <c:v>8.3208385676270584</c:v>
                </c:pt>
                <c:pt idx="154">
                  <c:v>8.3748699868973606</c:v>
                </c:pt>
                <c:pt idx="155">
                  <c:v>8.4289014061676664</c:v>
                </c:pt>
                <c:pt idx="156">
                  <c:v>8.4829328254379721</c:v>
                </c:pt>
                <c:pt idx="157">
                  <c:v>8.5369642447082779</c:v>
                </c:pt>
                <c:pt idx="158">
                  <c:v>8.5909956639785818</c:v>
                </c:pt>
                <c:pt idx="159">
                  <c:v>8.6450270832488858</c:v>
                </c:pt>
                <c:pt idx="160">
                  <c:v>8.6990585025191933</c:v>
                </c:pt>
                <c:pt idx="161">
                  <c:v>8.7530899217894991</c:v>
                </c:pt>
                <c:pt idx="162">
                  <c:v>8.8071213410598048</c:v>
                </c:pt>
                <c:pt idx="163">
                  <c:v>8.8611527603301088</c:v>
                </c:pt>
                <c:pt idx="164">
                  <c:v>8.9151841796004145</c:v>
                </c:pt>
                <c:pt idx="165">
                  <c:v>8.9692155988707203</c:v>
                </c:pt>
                <c:pt idx="166">
                  <c:v>9.023247018141026</c:v>
                </c:pt>
                <c:pt idx="167">
                  <c:v>9.0772784374113318</c:v>
                </c:pt>
                <c:pt idx="168">
                  <c:v>9.1313098566816358</c:v>
                </c:pt>
                <c:pt idx="169">
                  <c:v>9.1853412759519415</c:v>
                </c:pt>
                <c:pt idx="170">
                  <c:v>9.2393726952222472</c:v>
                </c:pt>
                <c:pt idx="171">
                  <c:v>9.293404114492553</c:v>
                </c:pt>
                <c:pt idx="172">
                  <c:v>9.3474355337628587</c:v>
                </c:pt>
                <c:pt idx="173">
                  <c:v>9.4014669530331609</c:v>
                </c:pt>
                <c:pt idx="174">
                  <c:v>9.4554983723034667</c:v>
                </c:pt>
                <c:pt idx="175">
                  <c:v>9.5095297915737742</c:v>
                </c:pt>
                <c:pt idx="176">
                  <c:v>9.56356121084408</c:v>
                </c:pt>
                <c:pt idx="177">
                  <c:v>9.6175926301143839</c:v>
                </c:pt>
                <c:pt idx="178">
                  <c:v>9.6716240493846897</c:v>
                </c:pt>
                <c:pt idx="179">
                  <c:v>9.7256554686549954</c:v>
                </c:pt>
                <c:pt idx="180">
                  <c:v>9.7796868879253012</c:v>
                </c:pt>
                <c:pt idx="181">
                  <c:v>9.8337183071956069</c:v>
                </c:pt>
                <c:pt idx="182">
                  <c:v>9.8877497264659127</c:v>
                </c:pt>
                <c:pt idx="183">
                  <c:v>9.9417811457362166</c:v>
                </c:pt>
                <c:pt idx="184">
                  <c:v>9.9958125650065224</c:v>
                </c:pt>
                <c:pt idx="185">
                  <c:v>10.049843984276828</c:v>
                </c:pt>
                <c:pt idx="186">
                  <c:v>10.103875403547134</c:v>
                </c:pt>
                <c:pt idx="187">
                  <c:v>10.157906822817436</c:v>
                </c:pt>
                <c:pt idx="188">
                  <c:v>10.211938242087742</c:v>
                </c:pt>
                <c:pt idx="189">
                  <c:v>10.265969661358049</c:v>
                </c:pt>
                <c:pt idx="190">
                  <c:v>10.320001080628355</c:v>
                </c:pt>
                <c:pt idx="191">
                  <c:v>10.374032499898659</c:v>
                </c:pt>
                <c:pt idx="192">
                  <c:v>10.428063919168965</c:v>
                </c:pt>
                <c:pt idx="193">
                  <c:v>10.482095338439271</c:v>
                </c:pt>
                <c:pt idx="194">
                  <c:v>10.536126757709576</c:v>
                </c:pt>
                <c:pt idx="195">
                  <c:v>10.590158176979882</c:v>
                </c:pt>
                <c:pt idx="196">
                  <c:v>10.644189596250186</c:v>
                </c:pt>
                <c:pt idx="197">
                  <c:v>10.698221015520494</c:v>
                </c:pt>
                <c:pt idx="198">
                  <c:v>10.752252434790798</c:v>
                </c:pt>
                <c:pt idx="199">
                  <c:v>10.806283854061103</c:v>
                </c:pt>
                <c:pt idx="200">
                  <c:v>10.860315273331409</c:v>
                </c:pt>
                <c:pt idx="201">
                  <c:v>10.914346692601711</c:v>
                </c:pt>
                <c:pt idx="202">
                  <c:v>10.968378111872017</c:v>
                </c:pt>
                <c:pt idx="203">
                  <c:v>11.022409531142323</c:v>
                </c:pt>
                <c:pt idx="204">
                  <c:v>11.07644095041263</c:v>
                </c:pt>
                <c:pt idx="205">
                  <c:v>11.130472369682934</c:v>
                </c:pt>
                <c:pt idx="206">
                  <c:v>11.18450378895324</c:v>
                </c:pt>
                <c:pt idx="207">
                  <c:v>11.238535208223546</c:v>
                </c:pt>
                <c:pt idx="208">
                  <c:v>11.292566627493851</c:v>
                </c:pt>
                <c:pt idx="209">
                  <c:v>11.346598046764157</c:v>
                </c:pt>
                <c:pt idx="210">
                  <c:v>11.400629466034461</c:v>
                </c:pt>
                <c:pt idx="211">
                  <c:v>11.454660885304769</c:v>
                </c:pt>
                <c:pt idx="212">
                  <c:v>11.508692304575074</c:v>
                </c:pt>
                <c:pt idx="213">
                  <c:v>11.562723723845378</c:v>
                </c:pt>
                <c:pt idx="214">
                  <c:v>11.616755143115684</c:v>
                </c:pt>
                <c:pt idx="215">
                  <c:v>11.670786562385986</c:v>
                </c:pt>
                <c:pt idx="216">
                  <c:v>11.724817981656292</c:v>
                </c:pt>
                <c:pt idx="217">
                  <c:v>11.778849400926598</c:v>
                </c:pt>
                <c:pt idx="218">
                  <c:v>11.832880820196904</c:v>
                </c:pt>
                <c:pt idx="219">
                  <c:v>11.886912239467211</c:v>
                </c:pt>
                <c:pt idx="220">
                  <c:v>11.940943658737515</c:v>
                </c:pt>
                <c:pt idx="221">
                  <c:v>11.994975078007821</c:v>
                </c:pt>
                <c:pt idx="222">
                  <c:v>12.049006497278127</c:v>
                </c:pt>
                <c:pt idx="223">
                  <c:v>12.103037916548432</c:v>
                </c:pt>
                <c:pt idx="224">
                  <c:v>12.157069335818736</c:v>
                </c:pt>
                <c:pt idx="225">
                  <c:v>12.211100755089042</c:v>
                </c:pt>
                <c:pt idx="226">
                  <c:v>12.26513217435935</c:v>
                </c:pt>
                <c:pt idx="227">
                  <c:v>12.319163593629654</c:v>
                </c:pt>
                <c:pt idx="228">
                  <c:v>12.373195012899959</c:v>
                </c:pt>
                <c:pt idx="229">
                  <c:v>12.427226432170261</c:v>
                </c:pt>
                <c:pt idx="230">
                  <c:v>12.481257851440567</c:v>
                </c:pt>
                <c:pt idx="231">
                  <c:v>12.535289270710873</c:v>
                </c:pt>
                <c:pt idx="232">
                  <c:v>12.589320689981179</c:v>
                </c:pt>
                <c:pt idx="233">
                  <c:v>12.643352109251484</c:v>
                </c:pt>
                <c:pt idx="234">
                  <c:v>12.69738352852179</c:v>
                </c:pt>
                <c:pt idx="235">
                  <c:v>12.751414947792096</c:v>
                </c:pt>
                <c:pt idx="236">
                  <c:v>12.805446367062402</c:v>
                </c:pt>
                <c:pt idx="237">
                  <c:v>12.859477786332707</c:v>
                </c:pt>
                <c:pt idx="238">
                  <c:v>12.913509205603011</c:v>
                </c:pt>
                <c:pt idx="239">
                  <c:v>12.967540624873317</c:v>
                </c:pt>
                <c:pt idx="240">
                  <c:v>13.021572044143623</c:v>
                </c:pt>
                <c:pt idx="241">
                  <c:v>13.07560346341393</c:v>
                </c:pt>
                <c:pt idx="242">
                  <c:v>13.129634882684234</c:v>
                </c:pt>
                <c:pt idx="243">
                  <c:v>13.183666301954537</c:v>
                </c:pt>
                <c:pt idx="244">
                  <c:v>13.237697721224842</c:v>
                </c:pt>
                <c:pt idx="245">
                  <c:v>13.291729140495148</c:v>
                </c:pt>
                <c:pt idx="246">
                  <c:v>13.345760559765454</c:v>
                </c:pt>
                <c:pt idx="247">
                  <c:v>13.39979197903576</c:v>
                </c:pt>
                <c:pt idx="248">
                  <c:v>13.453823398306065</c:v>
                </c:pt>
                <c:pt idx="249">
                  <c:v>13.507854817576371</c:v>
                </c:pt>
                <c:pt idx="250">
                  <c:v>13.561886236846677</c:v>
                </c:pt>
                <c:pt idx="251">
                  <c:v>13.615917656116983</c:v>
                </c:pt>
                <c:pt idx="252">
                  <c:v>13.669949075387287</c:v>
                </c:pt>
                <c:pt idx="253">
                  <c:v>13.723980494657592</c:v>
                </c:pt>
                <c:pt idx="254">
                  <c:v>13.778011913927898</c:v>
                </c:pt>
                <c:pt idx="255">
                  <c:v>13.832043333198204</c:v>
                </c:pt>
                <c:pt idx="256">
                  <c:v>13.886074752468511</c:v>
                </c:pt>
                <c:pt idx="257">
                  <c:v>13.940106171738814</c:v>
                </c:pt>
                <c:pt idx="258">
                  <c:v>13.994137591009117</c:v>
                </c:pt>
                <c:pt idx="259">
                  <c:v>14.048169010279423</c:v>
                </c:pt>
                <c:pt idx="260">
                  <c:v>14.102200429549729</c:v>
                </c:pt>
                <c:pt idx="261">
                  <c:v>14.156231848820035</c:v>
                </c:pt>
                <c:pt idx="262">
                  <c:v>14.210263268090339</c:v>
                </c:pt>
                <c:pt idx="263">
                  <c:v>14.264294687360646</c:v>
                </c:pt>
                <c:pt idx="264">
                  <c:v>14.318326106630952</c:v>
                </c:pt>
                <c:pt idx="265">
                  <c:v>14.372357525901258</c:v>
                </c:pt>
                <c:pt idx="266">
                  <c:v>14.426388945171563</c:v>
                </c:pt>
                <c:pt idx="267">
                  <c:v>14.480420364441867</c:v>
                </c:pt>
                <c:pt idx="268">
                  <c:v>14.534451783712173</c:v>
                </c:pt>
                <c:pt idx="269">
                  <c:v>14.588483202982479</c:v>
                </c:pt>
                <c:pt idx="270">
                  <c:v>14.642514622252786</c:v>
                </c:pt>
                <c:pt idx="271">
                  <c:v>14.696546041523089</c:v>
                </c:pt>
                <c:pt idx="272">
                  <c:v>14.750577460793394</c:v>
                </c:pt>
                <c:pt idx="273">
                  <c:v>14.804608880063698</c:v>
                </c:pt>
                <c:pt idx="274">
                  <c:v>14.858640299334004</c:v>
                </c:pt>
                <c:pt idx="275">
                  <c:v>14.91267171860431</c:v>
                </c:pt>
                <c:pt idx="276">
                  <c:v>14.966703137874614</c:v>
                </c:pt>
                <c:pt idx="277">
                  <c:v>15.02073455714492</c:v>
                </c:pt>
                <c:pt idx="278">
                  <c:v>15.074765976415227</c:v>
                </c:pt>
                <c:pt idx="279">
                  <c:v>15.128797395685533</c:v>
                </c:pt>
                <c:pt idx="280">
                  <c:v>15.182828814955839</c:v>
                </c:pt>
                <c:pt idx="281">
                  <c:v>15.236860234226143</c:v>
                </c:pt>
                <c:pt idx="282">
                  <c:v>15.290891653496448</c:v>
                </c:pt>
                <c:pt idx="283">
                  <c:v>15.344923072766754</c:v>
                </c:pt>
                <c:pt idx="284">
                  <c:v>15.398954492037058</c:v>
                </c:pt>
                <c:pt idx="285">
                  <c:v>15.452985911307364</c:v>
                </c:pt>
                <c:pt idx="286">
                  <c:v>15.50701733057767</c:v>
                </c:pt>
                <c:pt idx="287">
                  <c:v>15.561048749847975</c:v>
                </c:pt>
                <c:pt idx="288">
                  <c:v>15.615080169118279</c:v>
                </c:pt>
                <c:pt idx="289">
                  <c:v>15.669111588388585</c:v>
                </c:pt>
                <c:pt idx="290">
                  <c:v>15.723143007658889</c:v>
                </c:pt>
                <c:pt idx="291">
                  <c:v>15.777174426929196</c:v>
                </c:pt>
                <c:pt idx="292">
                  <c:v>15.831205846199502</c:v>
                </c:pt>
                <c:pt idx="293">
                  <c:v>15.885237265469806</c:v>
                </c:pt>
                <c:pt idx="294">
                  <c:v>15.939268684740112</c:v>
                </c:pt>
                <c:pt idx="295">
                  <c:v>15.993300104010418</c:v>
                </c:pt>
                <c:pt idx="296">
                  <c:v>16.047331523280725</c:v>
                </c:pt>
                <c:pt idx="297">
                  <c:v>16.101362942551027</c:v>
                </c:pt>
                <c:pt idx="298">
                  <c:v>16.155394361821333</c:v>
                </c:pt>
                <c:pt idx="299">
                  <c:v>16.209425781091639</c:v>
                </c:pt>
                <c:pt idx="300">
                  <c:v>16.263457200361945</c:v>
                </c:pt>
                <c:pt idx="301">
                  <c:v>16.31748861963225</c:v>
                </c:pt>
                <c:pt idx="302">
                  <c:v>16.371520038902556</c:v>
                </c:pt>
                <c:pt idx="303">
                  <c:v>16.425551458172862</c:v>
                </c:pt>
                <c:pt idx="304">
                  <c:v>16.479582877443164</c:v>
                </c:pt>
                <c:pt idx="305">
                  <c:v>16.53361429671347</c:v>
                </c:pt>
                <c:pt idx="306">
                  <c:v>16.587645715983772</c:v>
                </c:pt>
                <c:pt idx="307">
                  <c:v>16.641677135254081</c:v>
                </c:pt>
                <c:pt idx="308">
                  <c:v>16.695708554524384</c:v>
                </c:pt>
                <c:pt idx="309">
                  <c:v>16.749739973794693</c:v>
                </c:pt>
                <c:pt idx="310">
                  <c:v>16.803771393064995</c:v>
                </c:pt>
                <c:pt idx="311">
                  <c:v>16.857802812335301</c:v>
                </c:pt>
                <c:pt idx="312">
                  <c:v>16.91183423160561</c:v>
                </c:pt>
                <c:pt idx="313">
                  <c:v>16.965865650875916</c:v>
                </c:pt>
                <c:pt idx="314">
                  <c:v>17.019897070146225</c:v>
                </c:pt>
                <c:pt idx="315">
                  <c:v>17.073928489416531</c:v>
                </c:pt>
                <c:pt idx="316">
                  <c:v>17.12795990868684</c:v>
                </c:pt>
                <c:pt idx="317">
                  <c:v>17.181991327957146</c:v>
                </c:pt>
                <c:pt idx="318">
                  <c:v>17.236022747227452</c:v>
                </c:pt>
                <c:pt idx="319">
                  <c:v>17.290054166497761</c:v>
                </c:pt>
                <c:pt idx="320">
                  <c:v>17.344085585768067</c:v>
                </c:pt>
                <c:pt idx="321">
                  <c:v>17.398117005038376</c:v>
                </c:pt>
                <c:pt idx="322">
                  <c:v>17.452148424308682</c:v>
                </c:pt>
                <c:pt idx="323">
                  <c:v>17.506179843578991</c:v>
                </c:pt>
                <c:pt idx="324">
                  <c:v>17.560211262849297</c:v>
                </c:pt>
                <c:pt idx="325">
                  <c:v>17.614242682119606</c:v>
                </c:pt>
                <c:pt idx="326">
                  <c:v>17.668274101389908</c:v>
                </c:pt>
                <c:pt idx="327">
                  <c:v>17.722305520660218</c:v>
                </c:pt>
                <c:pt idx="328">
                  <c:v>17.776336939930527</c:v>
                </c:pt>
                <c:pt idx="329">
                  <c:v>17.830368359200833</c:v>
                </c:pt>
                <c:pt idx="330">
                  <c:v>17.884399778471142</c:v>
                </c:pt>
                <c:pt idx="331">
                  <c:v>17.938431197741448</c:v>
                </c:pt>
                <c:pt idx="332">
                  <c:v>17.992462617011753</c:v>
                </c:pt>
                <c:pt idx="333">
                  <c:v>18.046494036282059</c:v>
                </c:pt>
                <c:pt idx="334">
                  <c:v>18.100525455552368</c:v>
                </c:pt>
                <c:pt idx="335">
                  <c:v>18.154556874822674</c:v>
                </c:pt>
                <c:pt idx="336">
                  <c:v>18.208588294092984</c:v>
                </c:pt>
                <c:pt idx="337">
                  <c:v>18.262619713363293</c:v>
                </c:pt>
                <c:pt idx="338">
                  <c:v>18.316651132633599</c:v>
                </c:pt>
                <c:pt idx="339">
                  <c:v>18.370682551903908</c:v>
                </c:pt>
                <c:pt idx="340">
                  <c:v>18.424713971174214</c:v>
                </c:pt>
                <c:pt idx="341">
                  <c:v>18.478745390444523</c:v>
                </c:pt>
                <c:pt idx="342">
                  <c:v>18.532776809714825</c:v>
                </c:pt>
                <c:pt idx="343">
                  <c:v>18.586808228985134</c:v>
                </c:pt>
                <c:pt idx="344">
                  <c:v>18.64083964825544</c:v>
                </c:pt>
                <c:pt idx="345">
                  <c:v>18.694871067525746</c:v>
                </c:pt>
                <c:pt idx="346">
                  <c:v>18.748902486796055</c:v>
                </c:pt>
                <c:pt idx="347">
                  <c:v>18.802933906066361</c:v>
                </c:pt>
                <c:pt idx="348">
                  <c:v>18.85696532533667</c:v>
                </c:pt>
                <c:pt idx="349">
                  <c:v>18.910996744606976</c:v>
                </c:pt>
                <c:pt idx="350">
                  <c:v>18.965028163877285</c:v>
                </c:pt>
                <c:pt idx="351">
                  <c:v>19.019059583147591</c:v>
                </c:pt>
                <c:pt idx="352">
                  <c:v>19.0730910024179</c:v>
                </c:pt>
                <c:pt idx="353">
                  <c:v>19.12712242168821</c:v>
                </c:pt>
                <c:pt idx="354">
                  <c:v>19.181153840958515</c:v>
                </c:pt>
                <c:pt idx="355">
                  <c:v>19.235185260228825</c:v>
                </c:pt>
                <c:pt idx="356">
                  <c:v>19.28921667949913</c:v>
                </c:pt>
                <c:pt idx="357">
                  <c:v>19.343248098769436</c:v>
                </c:pt>
                <c:pt idx="358">
                  <c:v>19.397279518039742</c:v>
                </c:pt>
                <c:pt idx="359">
                  <c:v>19.451310937310048</c:v>
                </c:pt>
                <c:pt idx="360">
                  <c:v>19.505342356580353</c:v>
                </c:pt>
                <c:pt idx="361">
                  <c:v>19.559373775850663</c:v>
                </c:pt>
                <c:pt idx="362">
                  <c:v>19.613405195120972</c:v>
                </c:pt>
                <c:pt idx="363">
                  <c:v>19.667436614391278</c:v>
                </c:pt>
                <c:pt idx="364">
                  <c:v>19.721468033661587</c:v>
                </c:pt>
                <c:pt idx="365">
                  <c:v>19.775499452931893</c:v>
                </c:pt>
                <c:pt idx="366">
                  <c:v>19.829530872202202</c:v>
                </c:pt>
                <c:pt idx="367">
                  <c:v>19.883562291472508</c:v>
                </c:pt>
                <c:pt idx="368">
                  <c:v>19.937593710742817</c:v>
                </c:pt>
                <c:pt idx="369">
                  <c:v>19.991625130013123</c:v>
                </c:pt>
                <c:pt idx="370">
                  <c:v>20.045656549283432</c:v>
                </c:pt>
                <c:pt idx="371">
                  <c:v>20.099687968553738</c:v>
                </c:pt>
                <c:pt idx="372">
                  <c:v>20.153719387824044</c:v>
                </c:pt>
                <c:pt idx="373">
                  <c:v>20.207750807094349</c:v>
                </c:pt>
                <c:pt idx="374">
                  <c:v>20.261782226364655</c:v>
                </c:pt>
                <c:pt idx="375">
                  <c:v>20.315813645634965</c:v>
                </c:pt>
                <c:pt idx="376">
                  <c:v>20.36984506490527</c:v>
                </c:pt>
                <c:pt idx="377">
                  <c:v>20.42387648417558</c:v>
                </c:pt>
                <c:pt idx="378">
                  <c:v>20.477907903445885</c:v>
                </c:pt>
                <c:pt idx="379">
                  <c:v>20.531939322716195</c:v>
                </c:pt>
                <c:pt idx="380">
                  <c:v>20.585970741986504</c:v>
                </c:pt>
                <c:pt idx="381">
                  <c:v>20.64000216125681</c:v>
                </c:pt>
                <c:pt idx="382">
                  <c:v>20.694033580527119</c:v>
                </c:pt>
                <c:pt idx="383">
                  <c:v>20.748064999797425</c:v>
                </c:pt>
                <c:pt idx="384">
                  <c:v>20.802096419067734</c:v>
                </c:pt>
                <c:pt idx="385">
                  <c:v>20.85612783833804</c:v>
                </c:pt>
                <c:pt idx="386">
                  <c:v>20.910159257608345</c:v>
                </c:pt>
                <c:pt idx="387">
                  <c:v>20.964190676878651</c:v>
                </c:pt>
                <c:pt idx="388">
                  <c:v>21.018222096148957</c:v>
                </c:pt>
                <c:pt idx="389">
                  <c:v>21.072253515419266</c:v>
                </c:pt>
                <c:pt idx="390">
                  <c:v>21.126284934689572</c:v>
                </c:pt>
                <c:pt idx="391">
                  <c:v>21.180316353959881</c:v>
                </c:pt>
                <c:pt idx="392">
                  <c:v>21.234347773230187</c:v>
                </c:pt>
                <c:pt idx="393">
                  <c:v>21.288379192500496</c:v>
                </c:pt>
                <c:pt idx="394">
                  <c:v>21.342410611770802</c:v>
                </c:pt>
                <c:pt idx="395">
                  <c:v>21.396442031041111</c:v>
                </c:pt>
                <c:pt idx="396">
                  <c:v>21.450473450311421</c:v>
                </c:pt>
                <c:pt idx="397">
                  <c:v>21.504504869581726</c:v>
                </c:pt>
                <c:pt idx="398">
                  <c:v>21.558536288852036</c:v>
                </c:pt>
                <c:pt idx="399">
                  <c:v>21.612567708122338</c:v>
                </c:pt>
                <c:pt idx="400">
                  <c:v>21.666599127392647</c:v>
                </c:pt>
                <c:pt idx="401">
                  <c:v>21.720630546662953</c:v>
                </c:pt>
                <c:pt idx="402">
                  <c:v>21.774661965933262</c:v>
                </c:pt>
                <c:pt idx="403">
                  <c:v>21.828693385203565</c:v>
                </c:pt>
                <c:pt idx="404">
                  <c:v>21.882724804473874</c:v>
                </c:pt>
                <c:pt idx="405">
                  <c:v>21.936756223744183</c:v>
                </c:pt>
                <c:pt idx="406">
                  <c:v>21.990787643014489</c:v>
                </c:pt>
                <c:pt idx="407">
                  <c:v>22.044819062284798</c:v>
                </c:pt>
                <c:pt idx="408">
                  <c:v>22.098850481555104</c:v>
                </c:pt>
                <c:pt idx="409">
                  <c:v>22.152881900825413</c:v>
                </c:pt>
                <c:pt idx="410">
                  <c:v>22.206913320095719</c:v>
                </c:pt>
                <c:pt idx="411">
                  <c:v>22.260944739366028</c:v>
                </c:pt>
                <c:pt idx="412">
                  <c:v>22.314976158636334</c:v>
                </c:pt>
                <c:pt idx="413">
                  <c:v>22.36900757790664</c:v>
                </c:pt>
                <c:pt idx="414">
                  <c:v>22.423038997176949</c:v>
                </c:pt>
                <c:pt idx="415">
                  <c:v>22.477070416447255</c:v>
                </c:pt>
                <c:pt idx="416">
                  <c:v>22.531101835717564</c:v>
                </c:pt>
                <c:pt idx="417">
                  <c:v>22.58513325498787</c:v>
                </c:pt>
                <c:pt idx="418">
                  <c:v>22.639164674258176</c:v>
                </c:pt>
                <c:pt idx="419">
                  <c:v>22.693196093528481</c:v>
                </c:pt>
                <c:pt idx="420">
                  <c:v>22.747227512798791</c:v>
                </c:pt>
                <c:pt idx="421">
                  <c:v>22.8012589320691</c:v>
                </c:pt>
                <c:pt idx="422">
                  <c:v>22.855290351339406</c:v>
                </c:pt>
                <c:pt idx="423">
                  <c:v>22.909321770609715</c:v>
                </c:pt>
                <c:pt idx="424">
                  <c:v>22.963353189880021</c:v>
                </c:pt>
                <c:pt idx="425">
                  <c:v>23.01738460915033</c:v>
                </c:pt>
                <c:pt idx="426">
                  <c:v>23.071416028420636</c:v>
                </c:pt>
                <c:pt idx="427">
                  <c:v>23.125447447690942</c:v>
                </c:pt>
                <c:pt idx="428">
                  <c:v>23.179478866961247</c:v>
                </c:pt>
                <c:pt idx="429">
                  <c:v>23.233510286231557</c:v>
                </c:pt>
                <c:pt idx="430">
                  <c:v>23.287541705501866</c:v>
                </c:pt>
                <c:pt idx="431">
                  <c:v>23.341573124772172</c:v>
                </c:pt>
                <c:pt idx="432">
                  <c:v>23.395604544042481</c:v>
                </c:pt>
                <c:pt idx="433">
                  <c:v>23.449635963312787</c:v>
                </c:pt>
                <c:pt idx="434">
                  <c:v>23.503667382583092</c:v>
                </c:pt>
                <c:pt idx="435">
                  <c:v>23.557698801853398</c:v>
                </c:pt>
                <c:pt idx="436">
                  <c:v>23.611730221123707</c:v>
                </c:pt>
                <c:pt idx="437">
                  <c:v>23.665761640394013</c:v>
                </c:pt>
                <c:pt idx="438">
                  <c:v>23.719793059664322</c:v>
                </c:pt>
                <c:pt idx="439">
                  <c:v>23.773824478934632</c:v>
                </c:pt>
                <c:pt idx="440">
                  <c:v>23.827855898204934</c:v>
                </c:pt>
                <c:pt idx="441">
                  <c:v>23.881887317475243</c:v>
                </c:pt>
                <c:pt idx="442">
                  <c:v>23.935918736745549</c:v>
                </c:pt>
                <c:pt idx="443">
                  <c:v>23.989950156015858</c:v>
                </c:pt>
                <c:pt idx="444">
                  <c:v>24.043981575286164</c:v>
                </c:pt>
                <c:pt idx="445">
                  <c:v>24.098012994556473</c:v>
                </c:pt>
                <c:pt idx="446">
                  <c:v>24.152044413826779</c:v>
                </c:pt>
                <c:pt idx="447">
                  <c:v>24.206075833097088</c:v>
                </c:pt>
                <c:pt idx="448">
                  <c:v>24.260107252367398</c:v>
                </c:pt>
                <c:pt idx="449">
                  <c:v>24.3141386716377</c:v>
                </c:pt>
                <c:pt idx="450">
                  <c:v>24.368170090908009</c:v>
                </c:pt>
                <c:pt idx="451">
                  <c:v>24.422201510178315</c:v>
                </c:pt>
                <c:pt idx="452">
                  <c:v>24.476232929448624</c:v>
                </c:pt>
                <c:pt idx="453">
                  <c:v>24.53026434871893</c:v>
                </c:pt>
                <c:pt idx="454">
                  <c:v>24.584295767989236</c:v>
                </c:pt>
                <c:pt idx="455">
                  <c:v>24.638327187259542</c:v>
                </c:pt>
                <c:pt idx="456">
                  <c:v>24.692358606529851</c:v>
                </c:pt>
                <c:pt idx="457">
                  <c:v>24.74639002580016</c:v>
                </c:pt>
                <c:pt idx="458">
                  <c:v>24.800421445070466</c:v>
                </c:pt>
                <c:pt idx="459">
                  <c:v>24.854452864340775</c:v>
                </c:pt>
                <c:pt idx="460">
                  <c:v>24.908484283611081</c:v>
                </c:pt>
                <c:pt idx="461">
                  <c:v>24.96251570288139</c:v>
                </c:pt>
                <c:pt idx="462">
                  <c:v>25.016547122151696</c:v>
                </c:pt>
                <c:pt idx="463">
                  <c:v>25.070578541422005</c:v>
                </c:pt>
                <c:pt idx="464">
                  <c:v>25.124609960692311</c:v>
                </c:pt>
                <c:pt idx="465">
                  <c:v>25.178641379962617</c:v>
                </c:pt>
                <c:pt idx="466">
                  <c:v>25.232672799232926</c:v>
                </c:pt>
                <c:pt idx="467">
                  <c:v>25.286704218503232</c:v>
                </c:pt>
                <c:pt idx="468">
                  <c:v>25.340735637773538</c:v>
                </c:pt>
                <c:pt idx="469">
                  <c:v>25.394767057043843</c:v>
                </c:pt>
                <c:pt idx="470">
                  <c:v>25.448798476314153</c:v>
                </c:pt>
                <c:pt idx="471">
                  <c:v>25.502829895584458</c:v>
                </c:pt>
                <c:pt idx="472">
                  <c:v>25.556861314854768</c:v>
                </c:pt>
                <c:pt idx="473">
                  <c:v>25.610892734125077</c:v>
                </c:pt>
                <c:pt idx="474">
                  <c:v>25.664924153395383</c:v>
                </c:pt>
                <c:pt idx="475">
                  <c:v>25.718955572665692</c:v>
                </c:pt>
                <c:pt idx="476">
                  <c:v>25.772986991935998</c:v>
                </c:pt>
                <c:pt idx="477">
                  <c:v>25.827018411206307</c:v>
                </c:pt>
                <c:pt idx="478">
                  <c:v>25.881049830476613</c:v>
                </c:pt>
                <c:pt idx="479">
                  <c:v>25.935081249746922</c:v>
                </c:pt>
                <c:pt idx="480">
                  <c:v>25.989112669017224</c:v>
                </c:pt>
                <c:pt idx="481">
                  <c:v>26.04314408828753</c:v>
                </c:pt>
                <c:pt idx="482">
                  <c:v>26.097175507557839</c:v>
                </c:pt>
                <c:pt idx="483">
                  <c:v>26.151206926828145</c:v>
                </c:pt>
                <c:pt idx="484">
                  <c:v>26.205238346098454</c:v>
                </c:pt>
                <c:pt idx="485">
                  <c:v>26.25926976536876</c:v>
                </c:pt>
                <c:pt idx="486">
                  <c:v>26.313301184639069</c:v>
                </c:pt>
                <c:pt idx="487">
                  <c:v>26.367332603909375</c:v>
                </c:pt>
                <c:pt idx="488">
                  <c:v>26.421364023179684</c:v>
                </c:pt>
                <c:pt idx="489">
                  <c:v>26.47539544244999</c:v>
                </c:pt>
                <c:pt idx="490">
                  <c:v>26.5294268617203</c:v>
                </c:pt>
                <c:pt idx="491">
                  <c:v>26.583458280990609</c:v>
                </c:pt>
                <c:pt idx="492">
                  <c:v>26.637489700260915</c:v>
                </c:pt>
                <c:pt idx="493">
                  <c:v>26.691521119531224</c:v>
                </c:pt>
                <c:pt idx="494">
                  <c:v>26.745552538801526</c:v>
                </c:pt>
                <c:pt idx="495">
                  <c:v>26.799583958071832</c:v>
                </c:pt>
                <c:pt idx="496">
                  <c:v>26.853615377342138</c:v>
                </c:pt>
                <c:pt idx="497">
                  <c:v>26.907646796612447</c:v>
                </c:pt>
                <c:pt idx="498">
                  <c:v>26.961678215882756</c:v>
                </c:pt>
                <c:pt idx="499">
                  <c:v>27.015709635153062</c:v>
                </c:pt>
                <c:pt idx="500">
                  <c:v>27.069741054423371</c:v>
                </c:pt>
                <c:pt idx="501">
                  <c:v>27.123772473693677</c:v>
                </c:pt>
                <c:pt idx="502">
                  <c:v>27.177803892963986</c:v>
                </c:pt>
                <c:pt idx="503">
                  <c:v>27.231835312234292</c:v>
                </c:pt>
                <c:pt idx="504">
                  <c:v>27.285866731504601</c:v>
                </c:pt>
                <c:pt idx="505">
                  <c:v>27.339898150774907</c:v>
                </c:pt>
                <c:pt idx="506">
                  <c:v>27.393929570045216</c:v>
                </c:pt>
                <c:pt idx="507">
                  <c:v>27.447960989315522</c:v>
                </c:pt>
                <c:pt idx="508">
                  <c:v>27.501992408585828</c:v>
                </c:pt>
                <c:pt idx="509">
                  <c:v>27.556023827856137</c:v>
                </c:pt>
                <c:pt idx="510">
                  <c:v>27.610055247126439</c:v>
                </c:pt>
                <c:pt idx="511">
                  <c:v>27.664086666396749</c:v>
                </c:pt>
                <c:pt idx="512">
                  <c:v>27.718118085667054</c:v>
                </c:pt>
                <c:pt idx="513">
                  <c:v>27.772149504937364</c:v>
                </c:pt>
                <c:pt idx="514">
                  <c:v>27.826180924207669</c:v>
                </c:pt>
                <c:pt idx="515">
                  <c:v>27.880212343477979</c:v>
                </c:pt>
                <c:pt idx="516">
                  <c:v>27.934243762748288</c:v>
                </c:pt>
                <c:pt idx="517">
                  <c:v>27.988275182018594</c:v>
                </c:pt>
                <c:pt idx="518">
                  <c:v>28.042306601288903</c:v>
                </c:pt>
                <c:pt idx="519">
                  <c:v>28.096338020559209</c:v>
                </c:pt>
                <c:pt idx="520">
                  <c:v>28.150369439829518</c:v>
                </c:pt>
                <c:pt idx="521">
                  <c:v>28.204400859099824</c:v>
                </c:pt>
                <c:pt idx="522">
                  <c:v>28.25843227837013</c:v>
                </c:pt>
                <c:pt idx="523">
                  <c:v>28.312463697640435</c:v>
                </c:pt>
                <c:pt idx="524">
                  <c:v>28.366495116910745</c:v>
                </c:pt>
                <c:pt idx="525">
                  <c:v>28.420526536181054</c:v>
                </c:pt>
                <c:pt idx="526">
                  <c:v>28.474557955451356</c:v>
                </c:pt>
                <c:pt idx="527">
                  <c:v>28.528589374721665</c:v>
                </c:pt>
                <c:pt idx="528">
                  <c:v>28.582620793991971</c:v>
                </c:pt>
                <c:pt idx="529">
                  <c:v>28.63665221326228</c:v>
                </c:pt>
                <c:pt idx="530">
                  <c:v>28.690683632532586</c:v>
                </c:pt>
                <c:pt idx="531">
                  <c:v>28.744715051802896</c:v>
                </c:pt>
                <c:pt idx="532">
                  <c:v>28.798746471073205</c:v>
                </c:pt>
                <c:pt idx="533">
                  <c:v>28.852777890343511</c:v>
                </c:pt>
                <c:pt idx="534">
                  <c:v>28.906809309613816</c:v>
                </c:pt>
                <c:pt idx="535">
                  <c:v>28.960840728884122</c:v>
                </c:pt>
                <c:pt idx="536">
                  <c:v>29.014872148154431</c:v>
                </c:pt>
                <c:pt idx="537">
                  <c:v>29.068903567424737</c:v>
                </c:pt>
                <c:pt idx="538">
                  <c:v>29.122934986695046</c:v>
                </c:pt>
                <c:pt idx="539">
                  <c:v>29.176966405965352</c:v>
                </c:pt>
                <c:pt idx="540">
                  <c:v>29.230997825235661</c:v>
                </c:pt>
                <c:pt idx="541">
                  <c:v>29.285029244505967</c:v>
                </c:pt>
                <c:pt idx="542">
                  <c:v>29.339060663776273</c:v>
                </c:pt>
                <c:pt idx="543">
                  <c:v>29.393092083046582</c:v>
                </c:pt>
                <c:pt idx="544">
                  <c:v>29.447123502316888</c:v>
                </c:pt>
                <c:pt idx="545">
                  <c:v>29.501154921587197</c:v>
                </c:pt>
                <c:pt idx="546">
                  <c:v>29.555186340857503</c:v>
                </c:pt>
                <c:pt idx="547">
                  <c:v>29.609217760127812</c:v>
                </c:pt>
                <c:pt idx="548">
                  <c:v>29.663249179398118</c:v>
                </c:pt>
                <c:pt idx="549">
                  <c:v>29.717280598668424</c:v>
                </c:pt>
                <c:pt idx="550">
                  <c:v>29.771312017938733</c:v>
                </c:pt>
                <c:pt idx="551">
                  <c:v>29.825343437209039</c:v>
                </c:pt>
                <c:pt idx="552">
                  <c:v>29.879374856479348</c:v>
                </c:pt>
                <c:pt idx="553">
                  <c:v>29.933406275749654</c:v>
                </c:pt>
                <c:pt idx="554">
                  <c:v>29.987437695019963</c:v>
                </c:pt>
                <c:pt idx="555">
                  <c:v>30.041469114290269</c:v>
                </c:pt>
                <c:pt idx="556">
                  <c:v>30.095500533560575</c:v>
                </c:pt>
                <c:pt idx="557">
                  <c:v>30.14953195283088</c:v>
                </c:pt>
                <c:pt idx="558">
                  <c:v>30.20356337210119</c:v>
                </c:pt>
                <c:pt idx="559">
                  <c:v>30.257594791371499</c:v>
                </c:pt>
                <c:pt idx="560">
                  <c:v>30.311626210641805</c:v>
                </c:pt>
                <c:pt idx="561">
                  <c:v>30.365657629912114</c:v>
                </c:pt>
                <c:pt idx="562">
                  <c:v>30.419689049182416</c:v>
                </c:pt>
                <c:pt idx="563">
                  <c:v>30.473720468452726</c:v>
                </c:pt>
                <c:pt idx="564">
                  <c:v>30.527751887723031</c:v>
                </c:pt>
                <c:pt idx="565">
                  <c:v>30.581783306993341</c:v>
                </c:pt>
                <c:pt idx="566">
                  <c:v>30.63581472626365</c:v>
                </c:pt>
                <c:pt idx="567">
                  <c:v>30.689846145533956</c:v>
                </c:pt>
                <c:pt idx="568">
                  <c:v>30.743877564804265</c:v>
                </c:pt>
                <c:pt idx="569">
                  <c:v>30.797908984074571</c:v>
                </c:pt>
                <c:pt idx="570">
                  <c:v>30.85194040334488</c:v>
                </c:pt>
                <c:pt idx="571">
                  <c:v>30.905971822615186</c:v>
                </c:pt>
                <c:pt idx="572">
                  <c:v>30.960003241885492</c:v>
                </c:pt>
                <c:pt idx="573">
                  <c:v>31.014034661155797</c:v>
                </c:pt>
                <c:pt idx="574">
                  <c:v>31.068066080426107</c:v>
                </c:pt>
                <c:pt idx="575">
                  <c:v>31.122097499696412</c:v>
                </c:pt>
                <c:pt idx="576">
                  <c:v>31.176128918966718</c:v>
                </c:pt>
                <c:pt idx="577">
                  <c:v>31.230160338237027</c:v>
                </c:pt>
                <c:pt idx="578">
                  <c:v>31.284191757507333</c:v>
                </c:pt>
                <c:pt idx="579">
                  <c:v>31.338223176777642</c:v>
                </c:pt>
                <c:pt idx="580">
                  <c:v>31.392254596047948</c:v>
                </c:pt>
                <c:pt idx="581">
                  <c:v>31.446286015318258</c:v>
                </c:pt>
                <c:pt idx="582">
                  <c:v>31.500317434588563</c:v>
                </c:pt>
                <c:pt idx="583">
                  <c:v>31.554348853858873</c:v>
                </c:pt>
                <c:pt idx="584">
                  <c:v>31.608380273129182</c:v>
                </c:pt>
                <c:pt idx="585">
                  <c:v>31.662411692399488</c:v>
                </c:pt>
                <c:pt idx="586">
                  <c:v>31.716443111669797</c:v>
                </c:pt>
                <c:pt idx="587">
                  <c:v>31.770474530940106</c:v>
                </c:pt>
                <c:pt idx="588">
                  <c:v>31.824505950210408</c:v>
                </c:pt>
                <c:pt idx="589">
                  <c:v>31.878537369480714</c:v>
                </c:pt>
                <c:pt idx="590">
                  <c:v>31.932568788751023</c:v>
                </c:pt>
                <c:pt idx="591">
                  <c:v>31.986600208021333</c:v>
                </c:pt>
                <c:pt idx="592">
                  <c:v>32.040631627291646</c:v>
                </c:pt>
                <c:pt idx="593">
                  <c:v>32.094663046561948</c:v>
                </c:pt>
                <c:pt idx="594">
                  <c:v>32.148694465832257</c:v>
                </c:pt>
                <c:pt idx="595">
                  <c:v>32.202725885102559</c:v>
                </c:pt>
                <c:pt idx="596">
                  <c:v>32.256757304372869</c:v>
                </c:pt>
                <c:pt idx="597">
                  <c:v>32.310788723643171</c:v>
                </c:pt>
                <c:pt idx="598">
                  <c:v>32.36482014291348</c:v>
                </c:pt>
                <c:pt idx="599">
                  <c:v>32.418851562183789</c:v>
                </c:pt>
                <c:pt idx="600">
                  <c:v>32.472882981454099</c:v>
                </c:pt>
                <c:pt idx="601">
                  <c:v>32.526914400724408</c:v>
                </c:pt>
                <c:pt idx="602">
                  <c:v>32.58094581999471</c:v>
                </c:pt>
                <c:pt idx="603">
                  <c:v>32.634977239265012</c:v>
                </c:pt>
                <c:pt idx="604">
                  <c:v>32.689008658535322</c:v>
                </c:pt>
                <c:pt idx="605">
                  <c:v>32.743040077805631</c:v>
                </c:pt>
                <c:pt idx="606">
                  <c:v>32.797071497075933</c:v>
                </c:pt>
                <c:pt idx="607">
                  <c:v>32.851102916346242</c:v>
                </c:pt>
                <c:pt idx="608">
                  <c:v>32.905134335616552</c:v>
                </c:pt>
                <c:pt idx="609">
                  <c:v>32.959165754886861</c:v>
                </c:pt>
                <c:pt idx="610">
                  <c:v>33.01319717415717</c:v>
                </c:pt>
                <c:pt idx="611">
                  <c:v>33.067228593427473</c:v>
                </c:pt>
                <c:pt idx="612">
                  <c:v>33.121260012697782</c:v>
                </c:pt>
                <c:pt idx="613">
                  <c:v>33.175291431968091</c:v>
                </c:pt>
                <c:pt idx="614">
                  <c:v>33.2293228512384</c:v>
                </c:pt>
                <c:pt idx="615">
                  <c:v>33.283354270508703</c:v>
                </c:pt>
                <c:pt idx="616">
                  <c:v>33.337385689779012</c:v>
                </c:pt>
                <c:pt idx="617">
                  <c:v>33.391417109049321</c:v>
                </c:pt>
                <c:pt idx="618">
                  <c:v>33.445448528319631</c:v>
                </c:pt>
                <c:pt idx="619">
                  <c:v>33.49947994758994</c:v>
                </c:pt>
                <c:pt idx="620">
                  <c:v>33.553511366860242</c:v>
                </c:pt>
                <c:pt idx="621">
                  <c:v>33.607542786130551</c:v>
                </c:pt>
                <c:pt idx="622">
                  <c:v>33.661574205400861</c:v>
                </c:pt>
                <c:pt idx="623">
                  <c:v>33.71560562467117</c:v>
                </c:pt>
                <c:pt idx="624">
                  <c:v>33.769637043941472</c:v>
                </c:pt>
                <c:pt idx="625">
                  <c:v>33.823668463211774</c:v>
                </c:pt>
                <c:pt idx="626">
                  <c:v>33.877699882482084</c:v>
                </c:pt>
                <c:pt idx="627">
                  <c:v>33.931731301752393</c:v>
                </c:pt>
                <c:pt idx="628">
                  <c:v>33.985762721022702</c:v>
                </c:pt>
                <c:pt idx="629">
                  <c:v>34.039794140293004</c:v>
                </c:pt>
                <c:pt idx="630">
                  <c:v>34.093825559563314</c:v>
                </c:pt>
                <c:pt idx="631">
                  <c:v>34.147856978833616</c:v>
                </c:pt>
                <c:pt idx="632">
                  <c:v>34.201888398103925</c:v>
                </c:pt>
                <c:pt idx="633">
                  <c:v>34.255919817374227</c:v>
                </c:pt>
                <c:pt idx="634">
                  <c:v>34.309951236644537</c:v>
                </c:pt>
                <c:pt idx="635">
                  <c:v>34.363982655914853</c:v>
                </c:pt>
                <c:pt idx="636">
                  <c:v>34.418014075185162</c:v>
                </c:pt>
                <c:pt idx="637">
                  <c:v>34.472045494455465</c:v>
                </c:pt>
                <c:pt idx="638">
                  <c:v>34.526076913725767</c:v>
                </c:pt>
                <c:pt idx="639">
                  <c:v>34.580108332996076</c:v>
                </c:pt>
                <c:pt idx="640">
                  <c:v>34.634139752266385</c:v>
                </c:pt>
                <c:pt idx="641">
                  <c:v>34.688171171536695</c:v>
                </c:pt>
                <c:pt idx="642">
                  <c:v>34.742202590806997</c:v>
                </c:pt>
                <c:pt idx="643">
                  <c:v>34.796234010077306</c:v>
                </c:pt>
                <c:pt idx="644">
                  <c:v>34.850265429347616</c:v>
                </c:pt>
                <c:pt idx="645">
                  <c:v>34.904296848617925</c:v>
                </c:pt>
                <c:pt idx="646">
                  <c:v>34.958328267888234</c:v>
                </c:pt>
                <c:pt idx="647">
                  <c:v>35.012359687158536</c:v>
                </c:pt>
                <c:pt idx="648">
                  <c:v>35.066391106428846</c:v>
                </c:pt>
                <c:pt idx="649">
                  <c:v>35.120422525699155</c:v>
                </c:pt>
                <c:pt idx="650">
                  <c:v>35.174453944969464</c:v>
                </c:pt>
                <c:pt idx="651">
                  <c:v>35.228485364239766</c:v>
                </c:pt>
                <c:pt idx="652">
                  <c:v>35.282516783510076</c:v>
                </c:pt>
                <c:pt idx="653">
                  <c:v>35.336548202780385</c:v>
                </c:pt>
                <c:pt idx="654">
                  <c:v>35.390579622050694</c:v>
                </c:pt>
                <c:pt idx="655">
                  <c:v>35.444611041321004</c:v>
                </c:pt>
                <c:pt idx="656">
                  <c:v>35.498642460591299</c:v>
                </c:pt>
                <c:pt idx="657">
                  <c:v>35.552673879861608</c:v>
                </c:pt>
                <c:pt idx="658">
                  <c:v>35.606705299131917</c:v>
                </c:pt>
                <c:pt idx="659">
                  <c:v>35.660736718402227</c:v>
                </c:pt>
                <c:pt idx="660">
                  <c:v>35.714768137672536</c:v>
                </c:pt>
                <c:pt idx="661">
                  <c:v>35.768799556942838</c:v>
                </c:pt>
                <c:pt idx="662">
                  <c:v>35.822830976213147</c:v>
                </c:pt>
                <c:pt idx="663">
                  <c:v>35.876862395483457</c:v>
                </c:pt>
                <c:pt idx="664">
                  <c:v>35.930893814753759</c:v>
                </c:pt>
                <c:pt idx="665">
                  <c:v>35.984925234024061</c:v>
                </c:pt>
                <c:pt idx="666">
                  <c:v>36.03895665329437</c:v>
                </c:pt>
                <c:pt idx="667">
                  <c:v>36.09298807256468</c:v>
                </c:pt>
                <c:pt idx="668">
                  <c:v>36.147019491834989</c:v>
                </c:pt>
                <c:pt idx="669">
                  <c:v>36.201050911105298</c:v>
                </c:pt>
                <c:pt idx="670">
                  <c:v>36.2550823303756</c:v>
                </c:pt>
                <c:pt idx="671">
                  <c:v>36.30911374964591</c:v>
                </c:pt>
                <c:pt idx="672">
                  <c:v>36.363145168916219</c:v>
                </c:pt>
                <c:pt idx="673">
                  <c:v>36.417176588186528</c:v>
                </c:pt>
                <c:pt idx="674">
                  <c:v>36.471208007456831</c:v>
                </c:pt>
                <c:pt idx="675">
                  <c:v>36.52523942672714</c:v>
                </c:pt>
                <c:pt idx="676">
                  <c:v>36.579270845997449</c:v>
                </c:pt>
                <c:pt idx="677">
                  <c:v>36.633302265267758</c:v>
                </c:pt>
                <c:pt idx="678">
                  <c:v>36.687333684538068</c:v>
                </c:pt>
                <c:pt idx="679">
                  <c:v>36.74136510380837</c:v>
                </c:pt>
                <c:pt idx="680">
                  <c:v>36.795396523078679</c:v>
                </c:pt>
                <c:pt idx="681">
                  <c:v>36.849427942348989</c:v>
                </c:pt>
                <c:pt idx="682">
                  <c:v>36.903459361619298</c:v>
                </c:pt>
                <c:pt idx="683">
                  <c:v>36.9574907808896</c:v>
                </c:pt>
                <c:pt idx="684">
                  <c:v>37.011522200159909</c:v>
                </c:pt>
                <c:pt idx="685">
                  <c:v>37.065553619430219</c:v>
                </c:pt>
                <c:pt idx="686">
                  <c:v>37.119585038700528</c:v>
                </c:pt>
                <c:pt idx="687">
                  <c:v>37.17361645797083</c:v>
                </c:pt>
                <c:pt idx="688">
                  <c:v>37.227647877241132</c:v>
                </c:pt>
                <c:pt idx="689">
                  <c:v>37.281679296511442</c:v>
                </c:pt>
                <c:pt idx="690">
                  <c:v>37.335710715781751</c:v>
                </c:pt>
                <c:pt idx="691">
                  <c:v>37.389742135052053</c:v>
                </c:pt>
                <c:pt idx="692">
                  <c:v>37.443773554322355</c:v>
                </c:pt>
                <c:pt idx="693">
                  <c:v>37.497804973592665</c:v>
                </c:pt>
                <c:pt idx="694">
                  <c:v>37.551836392862974</c:v>
                </c:pt>
                <c:pt idx="695">
                  <c:v>37.605867812133283</c:v>
                </c:pt>
                <c:pt idx="696">
                  <c:v>37.659899231403593</c:v>
                </c:pt>
                <c:pt idx="697">
                  <c:v>37.713930650673895</c:v>
                </c:pt>
                <c:pt idx="698">
                  <c:v>37.767962069944204</c:v>
                </c:pt>
                <c:pt idx="699">
                  <c:v>37.821993489214513</c:v>
                </c:pt>
                <c:pt idx="700">
                  <c:v>37.876024908484823</c:v>
                </c:pt>
                <c:pt idx="701">
                  <c:v>37.930056327755125</c:v>
                </c:pt>
                <c:pt idx="702">
                  <c:v>37.984087747025434</c:v>
                </c:pt>
                <c:pt idx="703">
                  <c:v>38.038119166295743</c:v>
                </c:pt>
                <c:pt idx="704">
                  <c:v>38.092150585566053</c:v>
                </c:pt>
                <c:pt idx="705">
                  <c:v>38.146182004836362</c:v>
                </c:pt>
                <c:pt idx="706">
                  <c:v>38.200213424106664</c:v>
                </c:pt>
                <c:pt idx="707">
                  <c:v>38.254244843376974</c:v>
                </c:pt>
                <c:pt idx="708">
                  <c:v>38.308276262647283</c:v>
                </c:pt>
                <c:pt idx="709">
                  <c:v>38.362307681917592</c:v>
                </c:pt>
                <c:pt idx="710">
                  <c:v>38.416339101187894</c:v>
                </c:pt>
                <c:pt idx="711">
                  <c:v>38.470370520458204</c:v>
                </c:pt>
                <c:pt idx="712">
                  <c:v>38.524401939728513</c:v>
                </c:pt>
                <c:pt idx="713">
                  <c:v>38.578433358998822</c:v>
                </c:pt>
                <c:pt idx="714">
                  <c:v>38.632464778269132</c:v>
                </c:pt>
                <c:pt idx="715">
                  <c:v>38.686496197539434</c:v>
                </c:pt>
                <c:pt idx="716">
                  <c:v>38.740527616809743</c:v>
                </c:pt>
                <c:pt idx="717">
                  <c:v>38.794559036080045</c:v>
                </c:pt>
                <c:pt idx="718">
                  <c:v>38.848590455350347</c:v>
                </c:pt>
                <c:pt idx="719">
                  <c:v>38.902621874620657</c:v>
                </c:pt>
                <c:pt idx="720">
                  <c:v>38.956653293890959</c:v>
                </c:pt>
                <c:pt idx="721">
                  <c:v>39.010684713161268</c:v>
                </c:pt>
                <c:pt idx="722">
                  <c:v>39.064716132431577</c:v>
                </c:pt>
                <c:pt idx="723">
                  <c:v>39.118747551701887</c:v>
                </c:pt>
                <c:pt idx="724">
                  <c:v>39.172778970972189</c:v>
                </c:pt>
                <c:pt idx="725">
                  <c:v>39.226810390242498</c:v>
                </c:pt>
                <c:pt idx="726">
                  <c:v>39.280841809512808</c:v>
                </c:pt>
                <c:pt idx="727">
                  <c:v>39.334873228783117</c:v>
                </c:pt>
                <c:pt idx="728">
                  <c:v>39.388904648053426</c:v>
                </c:pt>
                <c:pt idx="729">
                  <c:v>39.442936067323728</c:v>
                </c:pt>
                <c:pt idx="730">
                  <c:v>39.496967486594038</c:v>
                </c:pt>
                <c:pt idx="731">
                  <c:v>39.550998905864347</c:v>
                </c:pt>
                <c:pt idx="732">
                  <c:v>39.605030325134656</c:v>
                </c:pt>
                <c:pt idx="733">
                  <c:v>39.659061744404958</c:v>
                </c:pt>
                <c:pt idx="734">
                  <c:v>39.713093163675268</c:v>
                </c:pt>
                <c:pt idx="735">
                  <c:v>39.767124582945577</c:v>
                </c:pt>
                <c:pt idx="736">
                  <c:v>39.821156002215886</c:v>
                </c:pt>
                <c:pt idx="737">
                  <c:v>39.875187421486196</c:v>
                </c:pt>
                <c:pt idx="738">
                  <c:v>39.929218840756498</c:v>
                </c:pt>
                <c:pt idx="739">
                  <c:v>39.983250260026807</c:v>
                </c:pt>
                <c:pt idx="740">
                  <c:v>40.037281679297116</c:v>
                </c:pt>
                <c:pt idx="741">
                  <c:v>40.091313098567426</c:v>
                </c:pt>
                <c:pt idx="742">
                  <c:v>40.145344517837728</c:v>
                </c:pt>
                <c:pt idx="743">
                  <c:v>40.199375937108037</c:v>
                </c:pt>
                <c:pt idx="744">
                  <c:v>40.253407356378339</c:v>
                </c:pt>
                <c:pt idx="745">
                  <c:v>40.307438775648649</c:v>
                </c:pt>
                <c:pt idx="746">
                  <c:v>40.361470194918958</c:v>
                </c:pt>
                <c:pt idx="747">
                  <c:v>40.41550161418926</c:v>
                </c:pt>
                <c:pt idx="748">
                  <c:v>40.469533033459562</c:v>
                </c:pt>
                <c:pt idx="749">
                  <c:v>40.523564452729872</c:v>
                </c:pt>
                <c:pt idx="750">
                  <c:v>40.577595872000181</c:v>
                </c:pt>
                <c:pt idx="751">
                  <c:v>40.631627291270483</c:v>
                </c:pt>
                <c:pt idx="752">
                  <c:v>40.685658710540793</c:v>
                </c:pt>
                <c:pt idx="753">
                  <c:v>40.739690129811102</c:v>
                </c:pt>
                <c:pt idx="754">
                  <c:v>40.793721549081411</c:v>
                </c:pt>
                <c:pt idx="755">
                  <c:v>40.84775296835172</c:v>
                </c:pt>
                <c:pt idx="756">
                  <c:v>40.901784387622023</c:v>
                </c:pt>
                <c:pt idx="757">
                  <c:v>40.955815806892332</c:v>
                </c:pt>
                <c:pt idx="758">
                  <c:v>41.009847226162641</c:v>
                </c:pt>
                <c:pt idx="759">
                  <c:v>41.063878645432951</c:v>
                </c:pt>
                <c:pt idx="760">
                  <c:v>41.117910064703253</c:v>
                </c:pt>
                <c:pt idx="761">
                  <c:v>41.171941483973562</c:v>
                </c:pt>
                <c:pt idx="762">
                  <c:v>41.225972903243871</c:v>
                </c:pt>
                <c:pt idx="763">
                  <c:v>41.280004322514181</c:v>
                </c:pt>
                <c:pt idx="764">
                  <c:v>41.33403574178449</c:v>
                </c:pt>
                <c:pt idx="765">
                  <c:v>41.388067161054792</c:v>
                </c:pt>
                <c:pt idx="766">
                  <c:v>41.442098580325101</c:v>
                </c:pt>
                <c:pt idx="767">
                  <c:v>41.496129999595411</c:v>
                </c:pt>
                <c:pt idx="768">
                  <c:v>41.55016141886572</c:v>
                </c:pt>
                <c:pt idx="769">
                  <c:v>41.604192838136022</c:v>
                </c:pt>
                <c:pt idx="770">
                  <c:v>41.658224257406332</c:v>
                </c:pt>
                <c:pt idx="771">
                  <c:v>41.712255676676641</c:v>
                </c:pt>
                <c:pt idx="772">
                  <c:v>41.766287095946943</c:v>
                </c:pt>
                <c:pt idx="773">
                  <c:v>41.820318515217252</c:v>
                </c:pt>
                <c:pt idx="774">
                  <c:v>41.874349934487554</c:v>
                </c:pt>
                <c:pt idx="775">
                  <c:v>41.928381353757864</c:v>
                </c:pt>
                <c:pt idx="776">
                  <c:v>41.982412773028173</c:v>
                </c:pt>
                <c:pt idx="777">
                  <c:v>42.036444192298482</c:v>
                </c:pt>
                <c:pt idx="778">
                  <c:v>42.090475611568785</c:v>
                </c:pt>
                <c:pt idx="779">
                  <c:v>42.144507030839087</c:v>
                </c:pt>
                <c:pt idx="780">
                  <c:v>42.198538450109396</c:v>
                </c:pt>
                <c:pt idx="781">
                  <c:v>42.252569869379705</c:v>
                </c:pt>
                <c:pt idx="782">
                  <c:v>42.306601288650015</c:v>
                </c:pt>
                <c:pt idx="783">
                  <c:v>42.360632707920317</c:v>
                </c:pt>
                <c:pt idx="784">
                  <c:v>42.414664127190626</c:v>
                </c:pt>
                <c:pt idx="785">
                  <c:v>42.468695546460935</c:v>
                </c:pt>
                <c:pt idx="786">
                  <c:v>42.522726965731245</c:v>
                </c:pt>
                <c:pt idx="787">
                  <c:v>42.576758385001547</c:v>
                </c:pt>
                <c:pt idx="788">
                  <c:v>42.630789804271856</c:v>
                </c:pt>
                <c:pt idx="789">
                  <c:v>42.684821223542166</c:v>
                </c:pt>
                <c:pt idx="790">
                  <c:v>42.738852642812475</c:v>
                </c:pt>
                <c:pt idx="791">
                  <c:v>42.792884062082784</c:v>
                </c:pt>
                <c:pt idx="792">
                  <c:v>42.846915481353086</c:v>
                </c:pt>
                <c:pt idx="793">
                  <c:v>42.900946900623396</c:v>
                </c:pt>
                <c:pt idx="794">
                  <c:v>42.954978319893705</c:v>
                </c:pt>
                <c:pt idx="795">
                  <c:v>43.009009739164014</c:v>
                </c:pt>
                <c:pt idx="796">
                  <c:v>43.063041158434316</c:v>
                </c:pt>
                <c:pt idx="797">
                  <c:v>43.117072577704626</c:v>
                </c:pt>
                <c:pt idx="798">
                  <c:v>43.171103996974935</c:v>
                </c:pt>
                <c:pt idx="799">
                  <c:v>43.225135416245237</c:v>
                </c:pt>
                <c:pt idx="800">
                  <c:v>43.279166835515547</c:v>
                </c:pt>
                <c:pt idx="801">
                  <c:v>43.333198254785849</c:v>
                </c:pt>
                <c:pt idx="802">
                  <c:v>43.387229674056158</c:v>
                </c:pt>
                <c:pt idx="803">
                  <c:v>43.441261093326467</c:v>
                </c:pt>
                <c:pt idx="804">
                  <c:v>43.495292512596777</c:v>
                </c:pt>
                <c:pt idx="805">
                  <c:v>43.549323931867086</c:v>
                </c:pt>
                <c:pt idx="806">
                  <c:v>43.603355351137388</c:v>
                </c:pt>
                <c:pt idx="807">
                  <c:v>43.657386770407697</c:v>
                </c:pt>
                <c:pt idx="808">
                  <c:v>43.711418189678007</c:v>
                </c:pt>
                <c:pt idx="809">
                  <c:v>43.765449608948309</c:v>
                </c:pt>
                <c:pt idx="810">
                  <c:v>43.819481028218611</c:v>
                </c:pt>
                <c:pt idx="811">
                  <c:v>43.87351244748892</c:v>
                </c:pt>
                <c:pt idx="812">
                  <c:v>43.92754386675923</c:v>
                </c:pt>
                <c:pt idx="813">
                  <c:v>43.981575286029539</c:v>
                </c:pt>
                <c:pt idx="814">
                  <c:v>44.035606705299848</c:v>
                </c:pt>
                <c:pt idx="815">
                  <c:v>44.089638124570151</c:v>
                </c:pt>
                <c:pt idx="816">
                  <c:v>44.14366954384046</c:v>
                </c:pt>
                <c:pt idx="817">
                  <c:v>44.197700963110769</c:v>
                </c:pt>
                <c:pt idx="818">
                  <c:v>44.251732382381078</c:v>
                </c:pt>
                <c:pt idx="819">
                  <c:v>44.305763801651381</c:v>
                </c:pt>
                <c:pt idx="820">
                  <c:v>44.35979522092169</c:v>
                </c:pt>
                <c:pt idx="821">
                  <c:v>44.413826640191999</c:v>
                </c:pt>
                <c:pt idx="822">
                  <c:v>44.467858059462309</c:v>
                </c:pt>
                <c:pt idx="823">
                  <c:v>44.521889478732618</c:v>
                </c:pt>
                <c:pt idx="824">
                  <c:v>44.57592089800292</c:v>
                </c:pt>
                <c:pt idx="825">
                  <c:v>44.629952317273229</c:v>
                </c:pt>
                <c:pt idx="826">
                  <c:v>44.683983736543532</c:v>
                </c:pt>
                <c:pt idx="827">
                  <c:v>44.738015155813841</c:v>
                </c:pt>
                <c:pt idx="828">
                  <c:v>44.792046575084143</c:v>
                </c:pt>
                <c:pt idx="829">
                  <c:v>44.846077994354452</c:v>
                </c:pt>
                <c:pt idx="830">
                  <c:v>44.900109413624762</c:v>
                </c:pt>
                <c:pt idx="831">
                  <c:v>44.954140832895071</c:v>
                </c:pt>
                <c:pt idx="832">
                  <c:v>45.00817225216538</c:v>
                </c:pt>
                <c:pt idx="833">
                  <c:v>45.062203671435682</c:v>
                </c:pt>
                <c:pt idx="834">
                  <c:v>45.116235090705992</c:v>
                </c:pt>
                <c:pt idx="835">
                  <c:v>45.170266509976301</c:v>
                </c:pt>
                <c:pt idx="836">
                  <c:v>45.22429792924661</c:v>
                </c:pt>
                <c:pt idx="837">
                  <c:v>45.278329348516912</c:v>
                </c:pt>
                <c:pt idx="838">
                  <c:v>45.332360767787222</c:v>
                </c:pt>
                <c:pt idx="839">
                  <c:v>45.386392187057531</c:v>
                </c:pt>
                <c:pt idx="840">
                  <c:v>45.440423606327833</c:v>
                </c:pt>
                <c:pt idx="841">
                  <c:v>45.494455025598143</c:v>
                </c:pt>
                <c:pt idx="842">
                  <c:v>45.548486444868445</c:v>
                </c:pt>
                <c:pt idx="843">
                  <c:v>45.602517864138754</c:v>
                </c:pt>
                <c:pt idx="844">
                  <c:v>45.656549283409063</c:v>
                </c:pt>
                <c:pt idx="845">
                  <c:v>45.710580702679373</c:v>
                </c:pt>
                <c:pt idx="846">
                  <c:v>45.764612121949675</c:v>
                </c:pt>
                <c:pt idx="847">
                  <c:v>45.818643541219984</c:v>
                </c:pt>
                <c:pt idx="848">
                  <c:v>45.872674960490293</c:v>
                </c:pt>
                <c:pt idx="849">
                  <c:v>45.926706379760603</c:v>
                </c:pt>
                <c:pt idx="850">
                  <c:v>45.980737799030912</c:v>
                </c:pt>
                <c:pt idx="851">
                  <c:v>46.034769218301214</c:v>
                </c:pt>
                <c:pt idx="852">
                  <c:v>46.088800637571524</c:v>
                </c:pt>
                <c:pt idx="853">
                  <c:v>46.142832056841833</c:v>
                </c:pt>
                <c:pt idx="854">
                  <c:v>46.196863476112135</c:v>
                </c:pt>
                <c:pt idx="855">
                  <c:v>46.250894895382437</c:v>
                </c:pt>
                <c:pt idx="856">
                  <c:v>46.304926314652747</c:v>
                </c:pt>
                <c:pt idx="857">
                  <c:v>46.358957733923056</c:v>
                </c:pt>
                <c:pt idx="858">
                  <c:v>46.412989153193365</c:v>
                </c:pt>
                <c:pt idx="859">
                  <c:v>46.467020572463674</c:v>
                </c:pt>
                <c:pt idx="860">
                  <c:v>46.521051991733977</c:v>
                </c:pt>
                <c:pt idx="861">
                  <c:v>46.575083411004286</c:v>
                </c:pt>
                <c:pt idx="862">
                  <c:v>46.629114830274595</c:v>
                </c:pt>
                <c:pt idx="863">
                  <c:v>46.683146249544905</c:v>
                </c:pt>
                <c:pt idx="864">
                  <c:v>46.737177668815207</c:v>
                </c:pt>
                <c:pt idx="865">
                  <c:v>46.791209088085516</c:v>
                </c:pt>
                <c:pt idx="866">
                  <c:v>46.845240507355825</c:v>
                </c:pt>
                <c:pt idx="867">
                  <c:v>46.899271926626135</c:v>
                </c:pt>
                <c:pt idx="868">
                  <c:v>46.953303345896444</c:v>
                </c:pt>
                <c:pt idx="869">
                  <c:v>47.007334765166746</c:v>
                </c:pt>
                <c:pt idx="870">
                  <c:v>47.061366184437055</c:v>
                </c:pt>
                <c:pt idx="871">
                  <c:v>47.115397603707358</c:v>
                </c:pt>
                <c:pt idx="872">
                  <c:v>47.169429022977667</c:v>
                </c:pt>
                <c:pt idx="873">
                  <c:v>47.223460442247976</c:v>
                </c:pt>
                <c:pt idx="874">
                  <c:v>47.277491861518278</c:v>
                </c:pt>
                <c:pt idx="875">
                  <c:v>47.331523280788588</c:v>
                </c:pt>
                <c:pt idx="876">
                  <c:v>47.385554700058897</c:v>
                </c:pt>
                <c:pt idx="877">
                  <c:v>47.439586119329206</c:v>
                </c:pt>
                <c:pt idx="878">
                  <c:v>47.493617538599509</c:v>
                </c:pt>
                <c:pt idx="879">
                  <c:v>47.547648957869818</c:v>
                </c:pt>
                <c:pt idx="880">
                  <c:v>47.601680377140127</c:v>
                </c:pt>
                <c:pt idx="881">
                  <c:v>47.655711796410429</c:v>
                </c:pt>
                <c:pt idx="882">
                  <c:v>47.709743215680739</c:v>
                </c:pt>
                <c:pt idx="883">
                  <c:v>47.763774634951041</c:v>
                </c:pt>
                <c:pt idx="884">
                  <c:v>47.81780605422135</c:v>
                </c:pt>
                <c:pt idx="885">
                  <c:v>47.871837473491659</c:v>
                </c:pt>
                <c:pt idx="886">
                  <c:v>47.925868892761969</c:v>
                </c:pt>
                <c:pt idx="887">
                  <c:v>47.979900312032271</c:v>
                </c:pt>
                <c:pt idx="888">
                  <c:v>48.03393173130258</c:v>
                </c:pt>
                <c:pt idx="889">
                  <c:v>48.08796315057289</c:v>
                </c:pt>
                <c:pt idx="890">
                  <c:v>48.141994569843199</c:v>
                </c:pt>
                <c:pt idx="891">
                  <c:v>48.196025989113508</c:v>
                </c:pt>
                <c:pt idx="892">
                  <c:v>48.25005740838381</c:v>
                </c:pt>
                <c:pt idx="893">
                  <c:v>48.30408882765412</c:v>
                </c:pt>
                <c:pt idx="894">
                  <c:v>48.358120246924429</c:v>
                </c:pt>
                <c:pt idx="895">
                  <c:v>48.412151666194738</c:v>
                </c:pt>
                <c:pt idx="896">
                  <c:v>48.46618308546504</c:v>
                </c:pt>
                <c:pt idx="897">
                  <c:v>48.52021450473535</c:v>
                </c:pt>
                <c:pt idx="898">
                  <c:v>48.574245924005659</c:v>
                </c:pt>
                <c:pt idx="899">
                  <c:v>48.628277343275968</c:v>
                </c:pt>
                <c:pt idx="900">
                  <c:v>48.682308762546278</c:v>
                </c:pt>
                <c:pt idx="901">
                  <c:v>48.736340181816573</c:v>
                </c:pt>
                <c:pt idx="902">
                  <c:v>48.790371601086882</c:v>
                </c:pt>
                <c:pt idx="903">
                  <c:v>48.844403020357191</c:v>
                </c:pt>
                <c:pt idx="904">
                  <c:v>48.898434439627501</c:v>
                </c:pt>
                <c:pt idx="905">
                  <c:v>48.952465858897803</c:v>
                </c:pt>
                <c:pt idx="906">
                  <c:v>49.006497278168112</c:v>
                </c:pt>
                <c:pt idx="907">
                  <c:v>49.060528697438421</c:v>
                </c:pt>
                <c:pt idx="908">
                  <c:v>49.114560116708724</c:v>
                </c:pt>
                <c:pt idx="909">
                  <c:v>49.168591535979033</c:v>
                </c:pt>
                <c:pt idx="910">
                  <c:v>49.222622955249335</c:v>
                </c:pt>
                <c:pt idx="911">
                  <c:v>49.276654374519644</c:v>
                </c:pt>
                <c:pt idx="912">
                  <c:v>49.330685793789954</c:v>
                </c:pt>
                <c:pt idx="913">
                  <c:v>49.384717213060263</c:v>
                </c:pt>
                <c:pt idx="914">
                  <c:v>49.438748632330565</c:v>
                </c:pt>
                <c:pt idx="915">
                  <c:v>49.492780051600874</c:v>
                </c:pt>
                <c:pt idx="916">
                  <c:v>49.546811470871184</c:v>
                </c:pt>
                <c:pt idx="917">
                  <c:v>49.600842890141493</c:v>
                </c:pt>
                <c:pt idx="918">
                  <c:v>49.654874309411802</c:v>
                </c:pt>
                <c:pt idx="919">
                  <c:v>49.708905728682105</c:v>
                </c:pt>
                <c:pt idx="920">
                  <c:v>49.762937147952414</c:v>
                </c:pt>
                <c:pt idx="921">
                  <c:v>49.816968567222723</c:v>
                </c:pt>
                <c:pt idx="922">
                  <c:v>49.870999986493032</c:v>
                </c:pt>
                <c:pt idx="923">
                  <c:v>49.925031405763335</c:v>
                </c:pt>
                <c:pt idx="924">
                  <c:v>49.979062825033644</c:v>
                </c:pt>
                <c:pt idx="925">
                  <c:v>50.033094244303953</c:v>
                </c:pt>
                <c:pt idx="926">
                  <c:v>50.087125663574263</c:v>
                </c:pt>
                <c:pt idx="927">
                  <c:v>50.141157082844572</c:v>
                </c:pt>
                <c:pt idx="928">
                  <c:v>50.195188502114874</c:v>
                </c:pt>
                <c:pt idx="929">
                  <c:v>50.249219921385183</c:v>
                </c:pt>
                <c:pt idx="930">
                  <c:v>50.303251340655493</c:v>
                </c:pt>
                <c:pt idx="931">
                  <c:v>50.357282759925802</c:v>
                </c:pt>
                <c:pt idx="932">
                  <c:v>50.411314179196097</c:v>
                </c:pt>
                <c:pt idx="933">
                  <c:v>50.465345598466406</c:v>
                </c:pt>
                <c:pt idx="934">
                  <c:v>50.519377017736716</c:v>
                </c:pt>
                <c:pt idx="935">
                  <c:v>50.573408437007018</c:v>
                </c:pt>
                <c:pt idx="936">
                  <c:v>50.627439856277327</c:v>
                </c:pt>
                <c:pt idx="937">
                  <c:v>50.681471275547629</c:v>
                </c:pt>
                <c:pt idx="938">
                  <c:v>50.735502694817939</c:v>
                </c:pt>
                <c:pt idx="939">
                  <c:v>50.789534114088248</c:v>
                </c:pt>
                <c:pt idx="940">
                  <c:v>50.843565533358557</c:v>
                </c:pt>
                <c:pt idx="941">
                  <c:v>50.897596952628867</c:v>
                </c:pt>
                <c:pt idx="942">
                  <c:v>50.951628371899169</c:v>
                </c:pt>
                <c:pt idx="943">
                  <c:v>51.005659791169478</c:v>
                </c:pt>
                <c:pt idx="944">
                  <c:v>51.059691210439787</c:v>
                </c:pt>
                <c:pt idx="945">
                  <c:v>51.113722629710097</c:v>
                </c:pt>
                <c:pt idx="946">
                  <c:v>51.167754048980399</c:v>
                </c:pt>
                <c:pt idx="947">
                  <c:v>51.221785468250708</c:v>
                </c:pt>
                <c:pt idx="948">
                  <c:v>51.275816887521017</c:v>
                </c:pt>
                <c:pt idx="949">
                  <c:v>51.329848306791327</c:v>
                </c:pt>
                <c:pt idx="950">
                  <c:v>51.383879726061636</c:v>
                </c:pt>
                <c:pt idx="951">
                  <c:v>51.437911145331938</c:v>
                </c:pt>
                <c:pt idx="952">
                  <c:v>51.491942564602248</c:v>
                </c:pt>
                <c:pt idx="953">
                  <c:v>51.545973983872557</c:v>
                </c:pt>
                <c:pt idx="954">
                  <c:v>51.600005403142866</c:v>
                </c:pt>
                <c:pt idx="955">
                  <c:v>51.654036822413168</c:v>
                </c:pt>
                <c:pt idx="956">
                  <c:v>51.708068241683478</c:v>
                </c:pt>
                <c:pt idx="957">
                  <c:v>51.762099660953787</c:v>
                </c:pt>
                <c:pt idx="958">
                  <c:v>51.816131080224096</c:v>
                </c:pt>
                <c:pt idx="959">
                  <c:v>51.870162499494405</c:v>
                </c:pt>
                <c:pt idx="960">
                  <c:v>51.924193918764708</c:v>
                </c:pt>
                <c:pt idx="961">
                  <c:v>51.97822533803501</c:v>
                </c:pt>
                <c:pt idx="962">
                  <c:v>52.032256757305319</c:v>
                </c:pt>
                <c:pt idx="963">
                  <c:v>52.086288176575621</c:v>
                </c:pt>
                <c:pt idx="964">
                  <c:v>52.140319595845916</c:v>
                </c:pt>
                <c:pt idx="965">
                  <c:v>52.194351015116233</c:v>
                </c:pt>
                <c:pt idx="966">
                  <c:v>52.248382434386542</c:v>
                </c:pt>
                <c:pt idx="967">
                  <c:v>52.302413853656851</c:v>
                </c:pt>
                <c:pt idx="968">
                  <c:v>52.356445272927161</c:v>
                </c:pt>
                <c:pt idx="969">
                  <c:v>52.410476692197463</c:v>
                </c:pt>
                <c:pt idx="970">
                  <c:v>52.464508111467772</c:v>
                </c:pt>
                <c:pt idx="971">
                  <c:v>52.518539530738082</c:v>
                </c:pt>
                <c:pt idx="972">
                  <c:v>52.572570950008391</c:v>
                </c:pt>
                <c:pt idx="973">
                  <c:v>52.626602369278693</c:v>
                </c:pt>
                <c:pt idx="974">
                  <c:v>52.680633788549002</c:v>
                </c:pt>
                <c:pt idx="975">
                  <c:v>52.734665207819312</c:v>
                </c:pt>
                <c:pt idx="976">
                  <c:v>52.788696627089621</c:v>
                </c:pt>
                <c:pt idx="977">
                  <c:v>52.84272804635993</c:v>
                </c:pt>
                <c:pt idx="978">
                  <c:v>52.896759465630232</c:v>
                </c:pt>
                <c:pt idx="979">
                  <c:v>52.950790884900542</c:v>
                </c:pt>
                <c:pt idx="980">
                  <c:v>53.004822304170851</c:v>
                </c:pt>
                <c:pt idx="981">
                  <c:v>53.05885372344116</c:v>
                </c:pt>
                <c:pt idx="982">
                  <c:v>53.112885142711463</c:v>
                </c:pt>
                <c:pt idx="983">
                  <c:v>53.166916561981772</c:v>
                </c:pt>
                <c:pt idx="984">
                  <c:v>53.220947981252081</c:v>
                </c:pt>
                <c:pt idx="985">
                  <c:v>53.27497940052239</c:v>
                </c:pt>
                <c:pt idx="986">
                  <c:v>53.3290108197927</c:v>
                </c:pt>
                <c:pt idx="987">
                  <c:v>53.383042239063002</c:v>
                </c:pt>
                <c:pt idx="988">
                  <c:v>53.437073658333311</c:v>
                </c:pt>
                <c:pt idx="989">
                  <c:v>53.491105077603613</c:v>
                </c:pt>
                <c:pt idx="990">
                  <c:v>53.545136496873923</c:v>
                </c:pt>
                <c:pt idx="991">
                  <c:v>53.599167916144225</c:v>
                </c:pt>
                <c:pt idx="992">
                  <c:v>53.653199335414534</c:v>
                </c:pt>
                <c:pt idx="993">
                  <c:v>53.707230754684844</c:v>
                </c:pt>
                <c:pt idx="994">
                  <c:v>53.761262173955146</c:v>
                </c:pt>
                <c:pt idx="995">
                  <c:v>53.815293593225455</c:v>
                </c:pt>
                <c:pt idx="996">
                  <c:v>53.869325012495757</c:v>
                </c:pt>
                <c:pt idx="997">
                  <c:v>53.923356431766067</c:v>
                </c:pt>
                <c:pt idx="998">
                  <c:v>53.977387851036376</c:v>
                </c:pt>
                <c:pt idx="999">
                  <c:v>54.031419270306685</c:v>
                </c:pt>
                <c:pt idx="1000">
                  <c:v>54.085450689576987</c:v>
                </c:pt>
                <c:pt idx="1001">
                  <c:v>54.139482108847297</c:v>
                </c:pt>
                <c:pt idx="1002">
                  <c:v>54.193513528117606</c:v>
                </c:pt>
                <c:pt idx="1003">
                  <c:v>54.247544947387915</c:v>
                </c:pt>
                <c:pt idx="1004">
                  <c:v>54.301576366658225</c:v>
                </c:pt>
                <c:pt idx="1005">
                  <c:v>54.355607785928527</c:v>
                </c:pt>
                <c:pt idx="1006">
                  <c:v>54.409639205198836</c:v>
                </c:pt>
                <c:pt idx="1007">
                  <c:v>54.463670624469145</c:v>
                </c:pt>
                <c:pt idx="1008">
                  <c:v>54.517702043739455</c:v>
                </c:pt>
                <c:pt idx="1009">
                  <c:v>54.571733463009757</c:v>
                </c:pt>
                <c:pt idx="1010">
                  <c:v>54.625764882280066</c:v>
                </c:pt>
                <c:pt idx="1011">
                  <c:v>54.679796301550375</c:v>
                </c:pt>
                <c:pt idx="1012">
                  <c:v>54.733827720820685</c:v>
                </c:pt>
                <c:pt idx="1013">
                  <c:v>54.787859140090994</c:v>
                </c:pt>
                <c:pt idx="1014">
                  <c:v>54.841890559361296</c:v>
                </c:pt>
                <c:pt idx="1015">
                  <c:v>54.895921978631605</c:v>
                </c:pt>
                <c:pt idx="1016">
                  <c:v>54.949953397901908</c:v>
                </c:pt>
                <c:pt idx="1017">
                  <c:v>55.003984817172217</c:v>
                </c:pt>
                <c:pt idx="1018">
                  <c:v>55.058016236442526</c:v>
                </c:pt>
                <c:pt idx="1019">
                  <c:v>55.112047655712828</c:v>
                </c:pt>
                <c:pt idx="1020">
                  <c:v>55.166079074983138</c:v>
                </c:pt>
                <c:pt idx="1021">
                  <c:v>55.220110494253447</c:v>
                </c:pt>
                <c:pt idx="1022">
                  <c:v>55.274141913523756</c:v>
                </c:pt>
                <c:pt idx="1023">
                  <c:v>55.328173332794059</c:v>
                </c:pt>
                <c:pt idx="1024">
                  <c:v>55.382204752064361</c:v>
                </c:pt>
                <c:pt idx="1025">
                  <c:v>55.43623617133467</c:v>
                </c:pt>
                <c:pt idx="1026">
                  <c:v>55.490267590604979</c:v>
                </c:pt>
                <c:pt idx="1027">
                  <c:v>55.544299009875289</c:v>
                </c:pt>
                <c:pt idx="1028">
                  <c:v>55.598330429145591</c:v>
                </c:pt>
                <c:pt idx="1029">
                  <c:v>55.6523618484159</c:v>
                </c:pt>
                <c:pt idx="1030">
                  <c:v>55.706393267686209</c:v>
                </c:pt>
                <c:pt idx="1031">
                  <c:v>55.760424686956519</c:v>
                </c:pt>
                <c:pt idx="1032">
                  <c:v>55.814456106226821</c:v>
                </c:pt>
                <c:pt idx="1033">
                  <c:v>55.86848752549713</c:v>
                </c:pt>
                <c:pt idx="1034">
                  <c:v>55.92251894476744</c:v>
                </c:pt>
                <c:pt idx="1035">
                  <c:v>55.976550364037749</c:v>
                </c:pt>
                <c:pt idx="1036">
                  <c:v>56.030581783308058</c:v>
                </c:pt>
                <c:pt idx="1037">
                  <c:v>56.08461320257836</c:v>
                </c:pt>
                <c:pt idx="1038">
                  <c:v>56.13864462184867</c:v>
                </c:pt>
                <c:pt idx="1039">
                  <c:v>56.192676041118979</c:v>
                </c:pt>
                <c:pt idx="1040">
                  <c:v>56.246707460389288</c:v>
                </c:pt>
                <c:pt idx="1041">
                  <c:v>56.30073887965959</c:v>
                </c:pt>
                <c:pt idx="1042">
                  <c:v>56.3547702989299</c:v>
                </c:pt>
                <c:pt idx="1043">
                  <c:v>56.408801718200202</c:v>
                </c:pt>
                <c:pt idx="1044">
                  <c:v>56.462833137470511</c:v>
                </c:pt>
                <c:pt idx="1045">
                  <c:v>56.516864556740821</c:v>
                </c:pt>
                <c:pt idx="1046">
                  <c:v>56.570895976011123</c:v>
                </c:pt>
                <c:pt idx="1047">
                  <c:v>56.624927395281432</c:v>
                </c:pt>
                <c:pt idx="1048">
                  <c:v>56.678958814551741</c:v>
                </c:pt>
                <c:pt idx="1049">
                  <c:v>56.732990233822051</c:v>
                </c:pt>
                <c:pt idx="1050">
                  <c:v>56.787021653092353</c:v>
                </c:pt>
                <c:pt idx="1051">
                  <c:v>56.841053072362662</c:v>
                </c:pt>
                <c:pt idx="1052">
                  <c:v>56.895084491632971</c:v>
                </c:pt>
                <c:pt idx="1053">
                  <c:v>56.949115910903281</c:v>
                </c:pt>
                <c:pt idx="1054">
                  <c:v>57.00314733017359</c:v>
                </c:pt>
                <c:pt idx="1055">
                  <c:v>57.057178749443885</c:v>
                </c:pt>
                <c:pt idx="1056">
                  <c:v>57.111210168714194</c:v>
                </c:pt>
                <c:pt idx="1057">
                  <c:v>57.165241587984504</c:v>
                </c:pt>
                <c:pt idx="1058">
                  <c:v>57.219273007254813</c:v>
                </c:pt>
                <c:pt idx="1059">
                  <c:v>57.273304426525115</c:v>
                </c:pt>
                <c:pt idx="1060">
                  <c:v>57.327335845795425</c:v>
                </c:pt>
                <c:pt idx="1061">
                  <c:v>57.381367265065734</c:v>
                </c:pt>
                <c:pt idx="1062">
                  <c:v>57.435398684336043</c:v>
                </c:pt>
                <c:pt idx="1063">
                  <c:v>57.489430103606352</c:v>
                </c:pt>
                <c:pt idx="1064">
                  <c:v>57.543461522876655</c:v>
                </c:pt>
                <c:pt idx="1065">
                  <c:v>57.597492942146964</c:v>
                </c:pt>
                <c:pt idx="1066">
                  <c:v>57.651524361417273</c:v>
                </c:pt>
                <c:pt idx="1067">
                  <c:v>57.705555780687583</c:v>
                </c:pt>
                <c:pt idx="1068">
                  <c:v>57.759587199957885</c:v>
                </c:pt>
                <c:pt idx="1069">
                  <c:v>57.813618619228194</c:v>
                </c:pt>
                <c:pt idx="1070">
                  <c:v>57.867650038498503</c:v>
                </c:pt>
                <c:pt idx="1071">
                  <c:v>57.921681457768806</c:v>
                </c:pt>
                <c:pt idx="1072">
                  <c:v>57.975712877039115</c:v>
                </c:pt>
                <c:pt idx="1073">
                  <c:v>58.029744296309417</c:v>
                </c:pt>
                <c:pt idx="1074">
                  <c:v>58.083775715579726</c:v>
                </c:pt>
                <c:pt idx="1075">
                  <c:v>58.137807134850036</c:v>
                </c:pt>
                <c:pt idx="1076">
                  <c:v>58.191838554120345</c:v>
                </c:pt>
                <c:pt idx="1077">
                  <c:v>58.245869973390647</c:v>
                </c:pt>
                <c:pt idx="1078">
                  <c:v>58.299901392660956</c:v>
                </c:pt>
                <c:pt idx="1079">
                  <c:v>58.353932811931266</c:v>
                </c:pt>
                <c:pt idx="1080">
                  <c:v>58.407964231201575</c:v>
                </c:pt>
                <c:pt idx="1081">
                  <c:v>58.461995650471884</c:v>
                </c:pt>
                <c:pt idx="1082">
                  <c:v>58.516027069742186</c:v>
                </c:pt>
                <c:pt idx="1083">
                  <c:v>58.570058489012496</c:v>
                </c:pt>
                <c:pt idx="1084">
                  <c:v>58.624089908282805</c:v>
                </c:pt>
                <c:pt idx="1085">
                  <c:v>58.678121327553114</c:v>
                </c:pt>
                <c:pt idx="1086">
                  <c:v>58.732152746823417</c:v>
                </c:pt>
                <c:pt idx="1087">
                  <c:v>58.786184166093719</c:v>
                </c:pt>
                <c:pt idx="1088">
                  <c:v>58.840215585364028</c:v>
                </c:pt>
                <c:pt idx="1089">
                  <c:v>58.894247004634337</c:v>
                </c:pt>
                <c:pt idx="1090">
                  <c:v>58.948278423904647</c:v>
                </c:pt>
                <c:pt idx="1091">
                  <c:v>59.002309843174949</c:v>
                </c:pt>
                <c:pt idx="1092">
                  <c:v>59.056341262445258</c:v>
                </c:pt>
                <c:pt idx="1093">
                  <c:v>59.110372681715567</c:v>
                </c:pt>
                <c:pt idx="1094">
                  <c:v>59.164404100985877</c:v>
                </c:pt>
                <c:pt idx="1095">
                  <c:v>59.218435520256186</c:v>
                </c:pt>
                <c:pt idx="1096">
                  <c:v>59.272466939526488</c:v>
                </c:pt>
                <c:pt idx="1097">
                  <c:v>59.326498358796798</c:v>
                </c:pt>
                <c:pt idx="1098">
                  <c:v>59.3805297780671</c:v>
                </c:pt>
                <c:pt idx="1099">
                  <c:v>59.434561197337409</c:v>
                </c:pt>
                <c:pt idx="1100">
                  <c:v>59.488592616607711</c:v>
                </c:pt>
                <c:pt idx="1101">
                  <c:v>59.542624035878021</c:v>
                </c:pt>
                <c:pt idx="1102">
                  <c:v>59.59665545514833</c:v>
                </c:pt>
                <c:pt idx="1103">
                  <c:v>59.650686874418639</c:v>
                </c:pt>
                <c:pt idx="1104">
                  <c:v>59.704718293688948</c:v>
                </c:pt>
                <c:pt idx="1105">
                  <c:v>59.758749712959251</c:v>
                </c:pt>
                <c:pt idx="1106">
                  <c:v>59.81278113222956</c:v>
                </c:pt>
                <c:pt idx="1107">
                  <c:v>59.866812551499869</c:v>
                </c:pt>
                <c:pt idx="1108">
                  <c:v>59.920843970770179</c:v>
                </c:pt>
                <c:pt idx="1109">
                  <c:v>59.974875390040481</c:v>
                </c:pt>
                <c:pt idx="1110">
                  <c:v>60.02890680931079</c:v>
                </c:pt>
                <c:pt idx="1111">
                  <c:v>60.082938228581099</c:v>
                </c:pt>
                <c:pt idx="1112">
                  <c:v>60.136969647851409</c:v>
                </c:pt>
                <c:pt idx="1113">
                  <c:v>60.191001067121718</c:v>
                </c:pt>
                <c:pt idx="1114">
                  <c:v>60.24503248639202</c:v>
                </c:pt>
                <c:pt idx="1115">
                  <c:v>60.299063905662329</c:v>
                </c:pt>
                <c:pt idx="1116">
                  <c:v>60.353095324932632</c:v>
                </c:pt>
                <c:pt idx="1117">
                  <c:v>60.407126744202941</c:v>
                </c:pt>
                <c:pt idx="1118">
                  <c:v>60.461158163473243</c:v>
                </c:pt>
                <c:pt idx="1119">
                  <c:v>60.515189582743552</c:v>
                </c:pt>
                <c:pt idx="1120">
                  <c:v>60.569221002013862</c:v>
                </c:pt>
                <c:pt idx="1121">
                  <c:v>60.623252421284171</c:v>
                </c:pt>
                <c:pt idx="1122">
                  <c:v>60.67728384055448</c:v>
                </c:pt>
                <c:pt idx="1123">
                  <c:v>60.731315259824783</c:v>
                </c:pt>
                <c:pt idx="1124">
                  <c:v>60.785346679095092</c:v>
                </c:pt>
                <c:pt idx="1125">
                  <c:v>60.839378098365394</c:v>
                </c:pt>
                <c:pt idx="1126">
                  <c:v>60.893409517635703</c:v>
                </c:pt>
                <c:pt idx="1127">
                  <c:v>60.947440936906006</c:v>
                </c:pt>
                <c:pt idx="1128">
                  <c:v>61.001472356176315</c:v>
                </c:pt>
                <c:pt idx="1129">
                  <c:v>61.055503775446624</c:v>
                </c:pt>
                <c:pt idx="1130">
                  <c:v>61.109535194716933</c:v>
                </c:pt>
                <c:pt idx="1131">
                  <c:v>61.163566613987243</c:v>
                </c:pt>
                <c:pt idx="1132">
                  <c:v>61.217598033257545</c:v>
                </c:pt>
                <c:pt idx="1133">
                  <c:v>61.271629452527854</c:v>
                </c:pt>
                <c:pt idx="1134">
                  <c:v>61.325660871798163</c:v>
                </c:pt>
                <c:pt idx="1135">
                  <c:v>61.379692291068473</c:v>
                </c:pt>
                <c:pt idx="1136">
                  <c:v>61.433723710338775</c:v>
                </c:pt>
                <c:pt idx="1137">
                  <c:v>61.487755129609084</c:v>
                </c:pt>
                <c:pt idx="1138">
                  <c:v>61.541786548879394</c:v>
                </c:pt>
                <c:pt idx="1139">
                  <c:v>61.595817968149703</c:v>
                </c:pt>
                <c:pt idx="1140">
                  <c:v>61.649849387420012</c:v>
                </c:pt>
                <c:pt idx="1141">
                  <c:v>61.703880806690314</c:v>
                </c:pt>
                <c:pt idx="1142">
                  <c:v>61.757912225960624</c:v>
                </c:pt>
                <c:pt idx="1143">
                  <c:v>61.811943645230933</c:v>
                </c:pt>
                <c:pt idx="1144">
                  <c:v>61.865975064501242</c:v>
                </c:pt>
                <c:pt idx="1145">
                  <c:v>61.920006483771544</c:v>
                </c:pt>
                <c:pt idx="1146">
                  <c:v>61.974037903041854</c:v>
                </c:pt>
                <c:pt idx="1147">
                  <c:v>62.028069322312156</c:v>
                </c:pt>
                <c:pt idx="1148">
                  <c:v>62.082100741582465</c:v>
                </c:pt>
                <c:pt idx="1149">
                  <c:v>62.136132160852775</c:v>
                </c:pt>
                <c:pt idx="1150">
                  <c:v>62.190163580123077</c:v>
                </c:pt>
                <c:pt idx="1151">
                  <c:v>62.244194999393386</c:v>
                </c:pt>
                <c:pt idx="1152">
                  <c:v>62.298226418663695</c:v>
                </c:pt>
                <c:pt idx="1153">
                  <c:v>62.352257837933998</c:v>
                </c:pt>
                <c:pt idx="1154">
                  <c:v>62.406289257204307</c:v>
                </c:pt>
                <c:pt idx="1155">
                  <c:v>62.460320676474609</c:v>
                </c:pt>
                <c:pt idx="1156">
                  <c:v>62.514352095744925</c:v>
                </c:pt>
                <c:pt idx="1157">
                  <c:v>62.568383515015228</c:v>
                </c:pt>
                <c:pt idx="1158">
                  <c:v>62.622414934285544</c:v>
                </c:pt>
                <c:pt idx="1159">
                  <c:v>62.676446353555839</c:v>
                </c:pt>
                <c:pt idx="1160">
                  <c:v>62.730477772826156</c:v>
                </c:pt>
                <c:pt idx="1161">
                  <c:v>62.784509192096458</c:v>
                </c:pt>
                <c:pt idx="1162">
                  <c:v>62.83854061136676</c:v>
                </c:pt>
                <c:pt idx="1163">
                  <c:v>62.892572030637076</c:v>
                </c:pt>
                <c:pt idx="1164">
                  <c:v>62.946603449907364</c:v>
                </c:pt>
                <c:pt idx="1165">
                  <c:v>63.000634869177688</c:v>
                </c:pt>
                <c:pt idx="1166">
                  <c:v>63.05466628844799</c:v>
                </c:pt>
                <c:pt idx="1167">
                  <c:v>63.108697707718306</c:v>
                </c:pt>
                <c:pt idx="1168">
                  <c:v>63.162729126988602</c:v>
                </c:pt>
                <c:pt idx="1169">
                  <c:v>63.216760546258918</c:v>
                </c:pt>
                <c:pt idx="1170">
                  <c:v>63.27079196552922</c:v>
                </c:pt>
                <c:pt idx="1171">
                  <c:v>63.324823384799537</c:v>
                </c:pt>
                <c:pt idx="1172">
                  <c:v>63.378854804069839</c:v>
                </c:pt>
                <c:pt idx="1173">
                  <c:v>63.432886223340148</c:v>
                </c:pt>
                <c:pt idx="1174">
                  <c:v>63.48691764261045</c:v>
                </c:pt>
                <c:pt idx="1175">
                  <c:v>63.540949061880767</c:v>
                </c:pt>
                <c:pt idx="1176">
                  <c:v>63.594980481151062</c:v>
                </c:pt>
                <c:pt idx="1177">
                  <c:v>63.649011900421378</c:v>
                </c:pt>
                <c:pt idx="1178">
                  <c:v>63.70304331969168</c:v>
                </c:pt>
                <c:pt idx="1179">
                  <c:v>63.75707473896199</c:v>
                </c:pt>
                <c:pt idx="1180">
                  <c:v>63.811106158232292</c:v>
                </c:pt>
                <c:pt idx="1181">
                  <c:v>63.865137577502601</c:v>
                </c:pt>
                <c:pt idx="1182">
                  <c:v>63.91916899677291</c:v>
                </c:pt>
                <c:pt idx="1183">
                  <c:v>63.97320041604322</c:v>
                </c:pt>
                <c:pt idx="1184">
                  <c:v>64.027231835313515</c:v>
                </c:pt>
                <c:pt idx="1185">
                  <c:v>64.081263254583831</c:v>
                </c:pt>
                <c:pt idx="1186">
                  <c:v>64.135294673854133</c:v>
                </c:pt>
                <c:pt idx="1187">
                  <c:v>64.18932609312445</c:v>
                </c:pt>
                <c:pt idx="1188">
                  <c:v>64.243357512394752</c:v>
                </c:pt>
                <c:pt idx="1189">
                  <c:v>64.297388931665054</c:v>
                </c:pt>
                <c:pt idx="1190">
                  <c:v>64.351420350935371</c:v>
                </c:pt>
                <c:pt idx="1191">
                  <c:v>64.405451770205673</c:v>
                </c:pt>
                <c:pt idx="1192">
                  <c:v>64.459483189475989</c:v>
                </c:pt>
                <c:pt idx="1193">
                  <c:v>64.513514608746277</c:v>
                </c:pt>
                <c:pt idx="1194">
                  <c:v>64.567546028016594</c:v>
                </c:pt>
                <c:pt idx="1195">
                  <c:v>64.621577447286896</c:v>
                </c:pt>
                <c:pt idx="1196">
                  <c:v>64.675608866557212</c:v>
                </c:pt>
                <c:pt idx="1197">
                  <c:v>64.729640285827514</c:v>
                </c:pt>
                <c:pt idx="1198">
                  <c:v>64.783671705097831</c:v>
                </c:pt>
                <c:pt idx="1199">
                  <c:v>64.837703124368119</c:v>
                </c:pt>
                <c:pt idx="1200">
                  <c:v>64.891734543638449</c:v>
                </c:pt>
                <c:pt idx="1201">
                  <c:v>64.945765962908737</c:v>
                </c:pt>
                <c:pt idx="1202">
                  <c:v>64.999797382179054</c:v>
                </c:pt>
                <c:pt idx="1203">
                  <c:v>65.053828801449356</c:v>
                </c:pt>
                <c:pt idx="1204">
                  <c:v>65.107860220719672</c:v>
                </c:pt>
                <c:pt idx="1205">
                  <c:v>65.161891639989975</c:v>
                </c:pt>
                <c:pt idx="1206">
                  <c:v>65.215923059260277</c:v>
                </c:pt>
                <c:pt idx="1207">
                  <c:v>65.269954478530579</c:v>
                </c:pt>
                <c:pt idx="1208">
                  <c:v>65.323985897800895</c:v>
                </c:pt>
                <c:pt idx="1209">
                  <c:v>65.378017317071198</c:v>
                </c:pt>
                <c:pt idx="1210">
                  <c:v>65.432048736341514</c:v>
                </c:pt>
                <c:pt idx="1211">
                  <c:v>65.486080155611816</c:v>
                </c:pt>
                <c:pt idx="1212">
                  <c:v>65.540111574882118</c:v>
                </c:pt>
                <c:pt idx="1213">
                  <c:v>65.594142994152435</c:v>
                </c:pt>
                <c:pt idx="1214">
                  <c:v>65.648174413422737</c:v>
                </c:pt>
                <c:pt idx="1215">
                  <c:v>65.702205832693053</c:v>
                </c:pt>
                <c:pt idx="1216">
                  <c:v>65.756237251963356</c:v>
                </c:pt>
                <c:pt idx="1217">
                  <c:v>65.810268671233658</c:v>
                </c:pt>
                <c:pt idx="1218">
                  <c:v>65.864300090503974</c:v>
                </c:pt>
                <c:pt idx="1219">
                  <c:v>65.918331509774276</c:v>
                </c:pt>
                <c:pt idx="1220">
                  <c:v>65.972362929044579</c:v>
                </c:pt>
                <c:pt idx="1221">
                  <c:v>66.026394348314895</c:v>
                </c:pt>
                <c:pt idx="1222">
                  <c:v>66.080425767585197</c:v>
                </c:pt>
                <c:pt idx="1223">
                  <c:v>66.134457186855514</c:v>
                </c:pt>
                <c:pt idx="1224">
                  <c:v>66.188488606125802</c:v>
                </c:pt>
                <c:pt idx="1225">
                  <c:v>66.242520025396118</c:v>
                </c:pt>
                <c:pt idx="1226">
                  <c:v>66.29655144466642</c:v>
                </c:pt>
                <c:pt idx="1227">
                  <c:v>66.350582863936737</c:v>
                </c:pt>
                <c:pt idx="1228">
                  <c:v>66.404614283207039</c:v>
                </c:pt>
                <c:pt idx="1229">
                  <c:v>66.458645702477355</c:v>
                </c:pt>
                <c:pt idx="1230">
                  <c:v>66.512677121747643</c:v>
                </c:pt>
                <c:pt idx="1231">
                  <c:v>66.566708541017974</c:v>
                </c:pt>
                <c:pt idx="1232">
                  <c:v>66.620739960288262</c:v>
                </c:pt>
                <c:pt idx="1233">
                  <c:v>66.674771379558578</c:v>
                </c:pt>
                <c:pt idx="1234">
                  <c:v>66.72880279882888</c:v>
                </c:pt>
                <c:pt idx="1235">
                  <c:v>66.782834218099183</c:v>
                </c:pt>
                <c:pt idx="1236">
                  <c:v>66.836865637369499</c:v>
                </c:pt>
                <c:pt idx="1237">
                  <c:v>66.890897056639801</c:v>
                </c:pt>
                <c:pt idx="1238">
                  <c:v>66.944928475910103</c:v>
                </c:pt>
                <c:pt idx="1239">
                  <c:v>66.99895989518042</c:v>
                </c:pt>
                <c:pt idx="1240">
                  <c:v>67.052991314450722</c:v>
                </c:pt>
                <c:pt idx="1241">
                  <c:v>67.107022733721038</c:v>
                </c:pt>
                <c:pt idx="1242">
                  <c:v>67.161054152991341</c:v>
                </c:pt>
                <c:pt idx="1243">
                  <c:v>67.215085572261643</c:v>
                </c:pt>
                <c:pt idx="1244">
                  <c:v>67.269116991531959</c:v>
                </c:pt>
                <c:pt idx="1245">
                  <c:v>67.323148410802261</c:v>
                </c:pt>
                <c:pt idx="1246">
                  <c:v>67.377179830072578</c:v>
                </c:pt>
                <c:pt idx="1247">
                  <c:v>67.43121124934288</c:v>
                </c:pt>
                <c:pt idx="1248">
                  <c:v>67.485242668613182</c:v>
                </c:pt>
                <c:pt idx="1249">
                  <c:v>67.539274087883499</c:v>
                </c:pt>
                <c:pt idx="1250">
                  <c:v>67.593305507153801</c:v>
                </c:pt>
                <c:pt idx="1251">
                  <c:v>67.647336926424089</c:v>
                </c:pt>
                <c:pt idx="1252">
                  <c:v>67.701368345694391</c:v>
                </c:pt>
                <c:pt idx="1253">
                  <c:v>67.755399764964679</c:v>
                </c:pt>
                <c:pt idx="1254">
                  <c:v>67.809431184234995</c:v>
                </c:pt>
                <c:pt idx="1255">
                  <c:v>67.863462603505283</c:v>
                </c:pt>
                <c:pt idx="1256">
                  <c:v>67.9174940227756</c:v>
                </c:pt>
                <c:pt idx="1257">
                  <c:v>67.971525442045888</c:v>
                </c:pt>
                <c:pt idx="1258">
                  <c:v>68.025556861316176</c:v>
                </c:pt>
                <c:pt idx="1259">
                  <c:v>68.079588280586492</c:v>
                </c:pt>
              </c:numCache>
            </c:numRef>
          </c:cat>
          <c:val>
            <c:numRef>
              <c:f>CTF_updated!$J$87:$J$723</c:f>
              <c:numCache>
                <c:formatCode>0.000</c:formatCode>
                <c:ptCount val="637"/>
                <c:pt idx="0">
                  <c:v>5.4031419270305692E-2</c:v>
                </c:pt>
                <c:pt idx="1">
                  <c:v>0.10806283854061138</c:v>
                </c:pt>
                <c:pt idx="2">
                  <c:v>0.1620942578109171</c:v>
                </c:pt>
                <c:pt idx="3">
                  <c:v>0.21612567708122277</c:v>
                </c:pt>
                <c:pt idx="4">
                  <c:v>0.2701570963515284</c:v>
                </c:pt>
                <c:pt idx="5">
                  <c:v>0.32418851562183421</c:v>
                </c:pt>
                <c:pt idx="6">
                  <c:v>0.37821993489213995</c:v>
                </c:pt>
                <c:pt idx="7">
                  <c:v>0.43225135416244559</c:v>
                </c:pt>
                <c:pt idx="8">
                  <c:v>0.48628277343275134</c:v>
                </c:pt>
                <c:pt idx="9">
                  <c:v>0.54031419270305692</c:v>
                </c:pt>
                <c:pt idx="10">
                  <c:v>0.59434561197336278</c:v>
                </c:pt>
                <c:pt idx="11">
                  <c:v>0.64837703124366841</c:v>
                </c:pt>
                <c:pt idx="12">
                  <c:v>0.70240845051397427</c:v>
                </c:pt>
                <c:pt idx="13">
                  <c:v>0.75643986978428002</c:v>
                </c:pt>
                <c:pt idx="14">
                  <c:v>0.81047128905458565</c:v>
                </c:pt>
                <c:pt idx="15">
                  <c:v>0.86450270832489129</c:v>
                </c:pt>
                <c:pt idx="16">
                  <c:v>0.91853412759519704</c:v>
                </c:pt>
                <c:pt idx="17">
                  <c:v>0.97256554686550278</c:v>
                </c:pt>
                <c:pt idx="18">
                  <c:v>1.0265969661358083</c:v>
                </c:pt>
                <c:pt idx="19">
                  <c:v>1.0806283854061138</c:v>
                </c:pt>
                <c:pt idx="20">
                  <c:v>1.1346598046764196</c:v>
                </c:pt>
                <c:pt idx="21">
                  <c:v>1.1886912239467251</c:v>
                </c:pt>
                <c:pt idx="22">
                  <c:v>1.2427226432170306</c:v>
                </c:pt>
                <c:pt idx="23">
                  <c:v>1.2967540624873364</c:v>
                </c:pt>
                <c:pt idx="24">
                  <c:v>1.3507854817576421</c:v>
                </c:pt>
                <c:pt idx="25">
                  <c:v>1.4048169010279477</c:v>
                </c:pt>
                <c:pt idx="26">
                  <c:v>1.4588483202982534</c:v>
                </c:pt>
                <c:pt idx="27">
                  <c:v>1.5128797395685587</c:v>
                </c:pt>
                <c:pt idx="28">
                  <c:v>1.5669111588388644</c:v>
                </c:pt>
                <c:pt idx="29">
                  <c:v>1.62094257810917</c:v>
                </c:pt>
                <c:pt idx="30">
                  <c:v>1.6749739973794757</c:v>
                </c:pt>
                <c:pt idx="31">
                  <c:v>1.7290054166497812</c:v>
                </c:pt>
                <c:pt idx="32">
                  <c:v>1.7830368359200868</c:v>
                </c:pt>
                <c:pt idx="33">
                  <c:v>1.8370682551903923</c:v>
                </c:pt>
                <c:pt idx="34">
                  <c:v>1.891099674460698</c:v>
                </c:pt>
                <c:pt idx="35">
                  <c:v>1.9451310937310033</c:v>
                </c:pt>
                <c:pt idx="36">
                  <c:v>1.9991625130013093</c:v>
                </c:pt>
                <c:pt idx="37">
                  <c:v>2.0531939322716148</c:v>
                </c:pt>
                <c:pt idx="38">
                  <c:v>2.1072253515419206</c:v>
                </c:pt>
                <c:pt idx="39">
                  <c:v>2.1612567708122259</c:v>
                </c:pt>
                <c:pt idx="40">
                  <c:v>2.2152881900825321</c:v>
                </c:pt>
                <c:pt idx="41">
                  <c:v>2.2693196093528378</c:v>
                </c:pt>
                <c:pt idx="42">
                  <c:v>2.323351028623144</c:v>
                </c:pt>
                <c:pt idx="43">
                  <c:v>2.3773824478934493</c:v>
                </c:pt>
                <c:pt idx="44">
                  <c:v>2.4314138671637555</c:v>
                </c:pt>
                <c:pt idx="45">
                  <c:v>2.4854452864340608</c:v>
                </c:pt>
                <c:pt idx="46">
                  <c:v>2.5394767057043675</c:v>
                </c:pt>
                <c:pt idx="47">
                  <c:v>2.5935081249746728</c:v>
                </c:pt>
                <c:pt idx="48">
                  <c:v>2.6475395442449785</c:v>
                </c:pt>
                <c:pt idx="49">
                  <c:v>2.7015709635152847</c:v>
                </c:pt>
                <c:pt idx="50">
                  <c:v>2.7556023827855904</c:v>
                </c:pt>
                <c:pt idx="51">
                  <c:v>2.8096338020558966</c:v>
                </c:pt>
                <c:pt idx="52">
                  <c:v>2.8636652213262019</c:v>
                </c:pt>
                <c:pt idx="53">
                  <c:v>2.9176966405965077</c:v>
                </c:pt>
                <c:pt idx="54">
                  <c:v>2.9717280598668134</c:v>
                </c:pt>
                <c:pt idx="55">
                  <c:v>3.0257594791371201</c:v>
                </c:pt>
                <c:pt idx="56">
                  <c:v>3.0797908984074249</c:v>
                </c:pt>
                <c:pt idx="57">
                  <c:v>3.1338223176777311</c:v>
                </c:pt>
                <c:pt idx="58">
                  <c:v>3.1878537369480369</c:v>
                </c:pt>
                <c:pt idx="59">
                  <c:v>3.2418851562183431</c:v>
                </c:pt>
                <c:pt idx="60">
                  <c:v>3.2959165754886488</c:v>
                </c:pt>
                <c:pt idx="61">
                  <c:v>3.3499479947589546</c:v>
                </c:pt>
                <c:pt idx="62">
                  <c:v>3.4039794140292599</c:v>
                </c:pt>
                <c:pt idx="63">
                  <c:v>3.4580108332995665</c:v>
                </c:pt>
                <c:pt idx="64">
                  <c:v>3.5120422525698722</c:v>
                </c:pt>
                <c:pt idx="65">
                  <c:v>3.5660736718401775</c:v>
                </c:pt>
                <c:pt idx="66">
                  <c:v>3.6201050911104833</c:v>
                </c:pt>
                <c:pt idx="67">
                  <c:v>3.6741365103807895</c:v>
                </c:pt>
                <c:pt idx="68">
                  <c:v>3.7281679296510952</c:v>
                </c:pt>
                <c:pt idx="69">
                  <c:v>3.7821993489214014</c:v>
                </c:pt>
                <c:pt idx="70">
                  <c:v>3.8362307681917072</c:v>
                </c:pt>
                <c:pt idx="71">
                  <c:v>3.8902621874620125</c:v>
                </c:pt>
                <c:pt idx="72">
                  <c:v>3.9442936067323187</c:v>
                </c:pt>
                <c:pt idx="73">
                  <c:v>3.9983250260026248</c:v>
                </c:pt>
                <c:pt idx="74">
                  <c:v>4.052356445272931</c:v>
                </c:pt>
                <c:pt idx="75">
                  <c:v>4.1063878645432368</c:v>
                </c:pt>
                <c:pt idx="76">
                  <c:v>4.1604192838135425</c:v>
                </c:pt>
                <c:pt idx="77">
                  <c:v>4.2144507030838483</c:v>
                </c:pt>
                <c:pt idx="78">
                  <c:v>4.268482122354154</c:v>
                </c:pt>
                <c:pt idx="79">
                  <c:v>4.3225135416244598</c:v>
                </c:pt>
                <c:pt idx="80">
                  <c:v>4.3765449608947646</c:v>
                </c:pt>
                <c:pt idx="81">
                  <c:v>4.4305763801650695</c:v>
                </c:pt>
                <c:pt idx="82">
                  <c:v>4.4846077994353744</c:v>
                </c:pt>
                <c:pt idx="83">
                  <c:v>4.5386392187056801</c:v>
                </c:pt>
                <c:pt idx="84">
                  <c:v>4.5926706379759858</c:v>
                </c:pt>
                <c:pt idx="85">
                  <c:v>4.6467020572462916</c:v>
                </c:pt>
                <c:pt idx="86">
                  <c:v>4.7007334765165973</c:v>
                </c:pt>
                <c:pt idx="87">
                  <c:v>4.7547648957869022</c:v>
                </c:pt>
                <c:pt idx="88">
                  <c:v>4.8087963150572079</c:v>
                </c:pt>
                <c:pt idx="89">
                  <c:v>4.8628277343275119</c:v>
                </c:pt>
                <c:pt idx="90">
                  <c:v>4.9168591535978177</c:v>
                </c:pt>
                <c:pt idx="91">
                  <c:v>4.9708905728681225</c:v>
                </c:pt>
                <c:pt idx="92">
                  <c:v>5.0249219921384292</c:v>
                </c:pt>
                <c:pt idx="93">
                  <c:v>5.0789534114087349</c:v>
                </c:pt>
                <c:pt idx="94">
                  <c:v>5.1329848306790389</c:v>
                </c:pt>
                <c:pt idx="95">
                  <c:v>5.1870162499493446</c:v>
                </c:pt>
                <c:pt idx="96">
                  <c:v>5.2410476692196504</c:v>
                </c:pt>
                <c:pt idx="97">
                  <c:v>5.2950790884899552</c:v>
                </c:pt>
                <c:pt idx="98">
                  <c:v>5.349110507760261</c:v>
                </c:pt>
                <c:pt idx="99">
                  <c:v>5.4031419270305667</c:v>
                </c:pt>
                <c:pt idx="100">
                  <c:v>5.4571733463008725</c:v>
                </c:pt>
                <c:pt idx="101">
                  <c:v>5.5112047655711764</c:v>
                </c:pt>
                <c:pt idx="102">
                  <c:v>5.5652361848414822</c:v>
                </c:pt>
                <c:pt idx="103">
                  <c:v>5.6192676041117879</c:v>
                </c:pt>
                <c:pt idx="104">
                  <c:v>5.6732990233820928</c:v>
                </c:pt>
                <c:pt idx="105">
                  <c:v>5.7273304426523985</c:v>
                </c:pt>
                <c:pt idx="106">
                  <c:v>5.7813618619227034</c:v>
                </c:pt>
                <c:pt idx="107">
                  <c:v>5.83539328119301</c:v>
                </c:pt>
                <c:pt idx="108">
                  <c:v>5.889424700463314</c:v>
                </c:pt>
                <c:pt idx="109">
                  <c:v>5.9434561197336198</c:v>
                </c:pt>
                <c:pt idx="110">
                  <c:v>5.9974875390039255</c:v>
                </c:pt>
                <c:pt idx="111">
                  <c:v>6.0515189582742304</c:v>
                </c:pt>
                <c:pt idx="112">
                  <c:v>6.1055503775445361</c:v>
                </c:pt>
                <c:pt idx="113">
                  <c:v>6.159581796814841</c:v>
                </c:pt>
                <c:pt idx="114">
                  <c:v>6.2136132160851476</c:v>
                </c:pt>
                <c:pt idx="115">
                  <c:v>6.2676446353554516</c:v>
                </c:pt>
                <c:pt idx="116">
                  <c:v>6.3216760546257573</c:v>
                </c:pt>
                <c:pt idx="117">
                  <c:v>6.3757074738960622</c:v>
                </c:pt>
                <c:pt idx="118">
                  <c:v>6.4297388931663688</c:v>
                </c:pt>
                <c:pt idx="119">
                  <c:v>6.4837703124366737</c:v>
                </c:pt>
                <c:pt idx="120">
                  <c:v>6.5378017317069785</c:v>
                </c:pt>
                <c:pt idx="121">
                  <c:v>6.5918331509772852</c:v>
                </c:pt>
                <c:pt idx="122">
                  <c:v>6.6458645702475891</c:v>
                </c:pt>
                <c:pt idx="123">
                  <c:v>6.6998959895178949</c:v>
                </c:pt>
                <c:pt idx="124">
                  <c:v>6.7539274087881997</c:v>
                </c:pt>
                <c:pt idx="125">
                  <c:v>6.8079588280585064</c:v>
                </c:pt>
                <c:pt idx="126">
                  <c:v>6.8619902473288112</c:v>
                </c:pt>
                <c:pt idx="127">
                  <c:v>6.9160216665991161</c:v>
                </c:pt>
                <c:pt idx="128">
                  <c:v>6.9700530858694218</c:v>
                </c:pt>
                <c:pt idx="129">
                  <c:v>7.0240845051397267</c:v>
                </c:pt>
                <c:pt idx="130">
                  <c:v>7.0781159244100325</c:v>
                </c:pt>
                <c:pt idx="131">
                  <c:v>7.1321473436803373</c:v>
                </c:pt>
                <c:pt idx="132">
                  <c:v>7.186178762950644</c:v>
                </c:pt>
                <c:pt idx="133">
                  <c:v>7.2402101822209497</c:v>
                </c:pt>
                <c:pt idx="134">
                  <c:v>7.2942416014912537</c:v>
                </c:pt>
                <c:pt idx="135">
                  <c:v>7.3482730207615594</c:v>
                </c:pt>
                <c:pt idx="136">
                  <c:v>7.4023044400318643</c:v>
                </c:pt>
                <c:pt idx="137">
                  <c:v>7.45633585930217</c:v>
                </c:pt>
                <c:pt idx="138">
                  <c:v>7.5103672785724749</c:v>
                </c:pt>
                <c:pt idx="139">
                  <c:v>7.5643986978427806</c:v>
                </c:pt>
                <c:pt idx="140">
                  <c:v>7.6184301171130873</c:v>
                </c:pt>
                <c:pt idx="141">
                  <c:v>7.6724615363833921</c:v>
                </c:pt>
                <c:pt idx="142">
                  <c:v>7.726492955653697</c:v>
                </c:pt>
                <c:pt idx="143">
                  <c:v>7.7805243749240018</c:v>
                </c:pt>
                <c:pt idx="144">
                  <c:v>7.8345557941943067</c:v>
                </c:pt>
                <c:pt idx="145">
                  <c:v>7.8885872134646124</c:v>
                </c:pt>
                <c:pt idx="146">
                  <c:v>7.9426186327349191</c:v>
                </c:pt>
                <c:pt idx="147">
                  <c:v>7.9966500520052248</c:v>
                </c:pt>
                <c:pt idx="148">
                  <c:v>8.0506814712755297</c:v>
                </c:pt>
                <c:pt idx="149">
                  <c:v>8.1047128905458337</c:v>
                </c:pt>
                <c:pt idx="150">
                  <c:v>8.1587443098161394</c:v>
                </c:pt>
                <c:pt idx="151">
                  <c:v>8.2127757290864452</c:v>
                </c:pt>
                <c:pt idx="152">
                  <c:v>8.2668071483567509</c:v>
                </c:pt>
                <c:pt idx="153">
                  <c:v>8.3208385676270584</c:v>
                </c:pt>
                <c:pt idx="154">
                  <c:v>8.3748699868973606</c:v>
                </c:pt>
                <c:pt idx="155">
                  <c:v>8.4289014061676664</c:v>
                </c:pt>
                <c:pt idx="156">
                  <c:v>8.4829328254379721</c:v>
                </c:pt>
                <c:pt idx="157">
                  <c:v>8.5369642447082779</c:v>
                </c:pt>
                <c:pt idx="158">
                  <c:v>8.5909956639785818</c:v>
                </c:pt>
                <c:pt idx="159">
                  <c:v>8.6450270832488858</c:v>
                </c:pt>
                <c:pt idx="160">
                  <c:v>8.6990585025191933</c:v>
                </c:pt>
                <c:pt idx="161">
                  <c:v>8.7530899217894991</c:v>
                </c:pt>
                <c:pt idx="162">
                  <c:v>8.8071213410598048</c:v>
                </c:pt>
                <c:pt idx="163">
                  <c:v>8.8611527603301088</c:v>
                </c:pt>
                <c:pt idx="164">
                  <c:v>8.9151841796004145</c:v>
                </c:pt>
                <c:pt idx="165">
                  <c:v>8.9692155988707203</c:v>
                </c:pt>
                <c:pt idx="166">
                  <c:v>9.023247018141026</c:v>
                </c:pt>
                <c:pt idx="167">
                  <c:v>9.0772784374113318</c:v>
                </c:pt>
                <c:pt idx="168">
                  <c:v>9.1313098566816358</c:v>
                </c:pt>
                <c:pt idx="169">
                  <c:v>9.1853412759519415</c:v>
                </c:pt>
                <c:pt idx="170">
                  <c:v>9.2393726952222472</c:v>
                </c:pt>
                <c:pt idx="171">
                  <c:v>9.293404114492553</c:v>
                </c:pt>
                <c:pt idx="172">
                  <c:v>9.3474355337628587</c:v>
                </c:pt>
                <c:pt idx="173">
                  <c:v>9.4014669530331609</c:v>
                </c:pt>
                <c:pt idx="174">
                  <c:v>9.4554983723034667</c:v>
                </c:pt>
                <c:pt idx="175">
                  <c:v>9.5095297915737742</c:v>
                </c:pt>
                <c:pt idx="176">
                  <c:v>9.56356121084408</c:v>
                </c:pt>
                <c:pt idx="177">
                  <c:v>9.6175926301143839</c:v>
                </c:pt>
                <c:pt idx="178">
                  <c:v>9.6716240493846897</c:v>
                </c:pt>
                <c:pt idx="179">
                  <c:v>9.7256554686549954</c:v>
                </c:pt>
                <c:pt idx="180">
                  <c:v>9.7796868879253012</c:v>
                </c:pt>
                <c:pt idx="181">
                  <c:v>9.8337183071956069</c:v>
                </c:pt>
                <c:pt idx="182">
                  <c:v>9.8877497264659127</c:v>
                </c:pt>
                <c:pt idx="183">
                  <c:v>9.9417811457362166</c:v>
                </c:pt>
                <c:pt idx="184">
                  <c:v>9.9958125650065224</c:v>
                </c:pt>
                <c:pt idx="185">
                  <c:v>10.049843984276828</c:v>
                </c:pt>
                <c:pt idx="186">
                  <c:v>10.103875403547134</c:v>
                </c:pt>
                <c:pt idx="187">
                  <c:v>10.157906822817436</c:v>
                </c:pt>
                <c:pt idx="188">
                  <c:v>10.211938242087742</c:v>
                </c:pt>
                <c:pt idx="189">
                  <c:v>10.265969661358049</c:v>
                </c:pt>
                <c:pt idx="190">
                  <c:v>10.320001080628355</c:v>
                </c:pt>
                <c:pt idx="191">
                  <c:v>10.374032499898659</c:v>
                </c:pt>
                <c:pt idx="192">
                  <c:v>10.428063919168965</c:v>
                </c:pt>
                <c:pt idx="193">
                  <c:v>10.482095338439271</c:v>
                </c:pt>
                <c:pt idx="194">
                  <c:v>10.536126757709576</c:v>
                </c:pt>
                <c:pt idx="195">
                  <c:v>10.590158176979882</c:v>
                </c:pt>
                <c:pt idx="196">
                  <c:v>10.644189596250186</c:v>
                </c:pt>
                <c:pt idx="197">
                  <c:v>10.698221015520494</c:v>
                </c:pt>
                <c:pt idx="198">
                  <c:v>10.752252434790798</c:v>
                </c:pt>
                <c:pt idx="199">
                  <c:v>10.806283854061103</c:v>
                </c:pt>
                <c:pt idx="200">
                  <c:v>10.860315273331409</c:v>
                </c:pt>
                <c:pt idx="201">
                  <c:v>10.914346692601711</c:v>
                </c:pt>
                <c:pt idx="202">
                  <c:v>10.968378111872017</c:v>
                </c:pt>
                <c:pt idx="203">
                  <c:v>11.022409531142323</c:v>
                </c:pt>
                <c:pt idx="204">
                  <c:v>11.07644095041263</c:v>
                </c:pt>
                <c:pt idx="205">
                  <c:v>11.130472369682934</c:v>
                </c:pt>
                <c:pt idx="206">
                  <c:v>11.18450378895324</c:v>
                </c:pt>
                <c:pt idx="207">
                  <c:v>11.238535208223546</c:v>
                </c:pt>
                <c:pt idx="208">
                  <c:v>11.292566627493851</c:v>
                </c:pt>
                <c:pt idx="209">
                  <c:v>11.346598046764157</c:v>
                </c:pt>
                <c:pt idx="210">
                  <c:v>11.400629466034461</c:v>
                </c:pt>
                <c:pt idx="211">
                  <c:v>11.454660885304769</c:v>
                </c:pt>
                <c:pt idx="212">
                  <c:v>11.508692304575074</c:v>
                </c:pt>
                <c:pt idx="213">
                  <c:v>11.562723723845378</c:v>
                </c:pt>
                <c:pt idx="214">
                  <c:v>11.616755143115684</c:v>
                </c:pt>
                <c:pt idx="215">
                  <c:v>11.670786562385986</c:v>
                </c:pt>
                <c:pt idx="216">
                  <c:v>11.724817981656292</c:v>
                </c:pt>
                <c:pt idx="217">
                  <c:v>11.778849400926598</c:v>
                </c:pt>
                <c:pt idx="218">
                  <c:v>11.832880820196904</c:v>
                </c:pt>
                <c:pt idx="219">
                  <c:v>11.886912239467211</c:v>
                </c:pt>
                <c:pt idx="220">
                  <c:v>11.940943658737515</c:v>
                </c:pt>
                <c:pt idx="221">
                  <c:v>11.994975078007821</c:v>
                </c:pt>
                <c:pt idx="222">
                  <c:v>12.049006497278127</c:v>
                </c:pt>
                <c:pt idx="223">
                  <c:v>12.103037916548432</c:v>
                </c:pt>
                <c:pt idx="224">
                  <c:v>12.157069335818736</c:v>
                </c:pt>
                <c:pt idx="225">
                  <c:v>12.211100755089042</c:v>
                </c:pt>
                <c:pt idx="226">
                  <c:v>12.26513217435935</c:v>
                </c:pt>
                <c:pt idx="227">
                  <c:v>12.319163593629654</c:v>
                </c:pt>
                <c:pt idx="228">
                  <c:v>12.373195012899959</c:v>
                </c:pt>
                <c:pt idx="229">
                  <c:v>12.427226432170261</c:v>
                </c:pt>
                <c:pt idx="230">
                  <c:v>12.481257851440567</c:v>
                </c:pt>
                <c:pt idx="231">
                  <c:v>12.535289270710873</c:v>
                </c:pt>
                <c:pt idx="232">
                  <c:v>12.589320689981179</c:v>
                </c:pt>
                <c:pt idx="233">
                  <c:v>12.643352109251484</c:v>
                </c:pt>
                <c:pt idx="234">
                  <c:v>12.69738352852179</c:v>
                </c:pt>
                <c:pt idx="235">
                  <c:v>12.751414947792096</c:v>
                </c:pt>
                <c:pt idx="236">
                  <c:v>12.805446367062402</c:v>
                </c:pt>
                <c:pt idx="237">
                  <c:v>12.859477786332707</c:v>
                </c:pt>
                <c:pt idx="238">
                  <c:v>12.913509205603011</c:v>
                </c:pt>
                <c:pt idx="239">
                  <c:v>12.967540624873317</c:v>
                </c:pt>
                <c:pt idx="240">
                  <c:v>13.021572044143623</c:v>
                </c:pt>
                <c:pt idx="241">
                  <c:v>13.07560346341393</c:v>
                </c:pt>
                <c:pt idx="242">
                  <c:v>13.129634882684234</c:v>
                </c:pt>
                <c:pt idx="243">
                  <c:v>13.183666301954537</c:v>
                </c:pt>
                <c:pt idx="244">
                  <c:v>13.237697721224842</c:v>
                </c:pt>
                <c:pt idx="245">
                  <c:v>13.291729140495148</c:v>
                </c:pt>
                <c:pt idx="246">
                  <c:v>13.345760559765454</c:v>
                </c:pt>
                <c:pt idx="247">
                  <c:v>13.39979197903576</c:v>
                </c:pt>
                <c:pt idx="248">
                  <c:v>13.453823398306065</c:v>
                </c:pt>
                <c:pt idx="249">
                  <c:v>13.507854817576371</c:v>
                </c:pt>
                <c:pt idx="250">
                  <c:v>13.561886236846677</c:v>
                </c:pt>
                <c:pt idx="251">
                  <c:v>13.615917656116983</c:v>
                </c:pt>
                <c:pt idx="252">
                  <c:v>13.669949075387287</c:v>
                </c:pt>
                <c:pt idx="253">
                  <c:v>13.723980494657592</c:v>
                </c:pt>
                <c:pt idx="254">
                  <c:v>13.778011913927898</c:v>
                </c:pt>
                <c:pt idx="255">
                  <c:v>13.832043333198204</c:v>
                </c:pt>
                <c:pt idx="256">
                  <c:v>13.886074752468511</c:v>
                </c:pt>
                <c:pt idx="257">
                  <c:v>13.940106171738814</c:v>
                </c:pt>
                <c:pt idx="258">
                  <c:v>13.994137591009117</c:v>
                </c:pt>
                <c:pt idx="259">
                  <c:v>14.048169010279423</c:v>
                </c:pt>
                <c:pt idx="260">
                  <c:v>14.102200429549729</c:v>
                </c:pt>
                <c:pt idx="261">
                  <c:v>14.156231848820035</c:v>
                </c:pt>
                <c:pt idx="262">
                  <c:v>14.210263268090339</c:v>
                </c:pt>
                <c:pt idx="263">
                  <c:v>14.264294687360646</c:v>
                </c:pt>
                <c:pt idx="264">
                  <c:v>14.318326106630952</c:v>
                </c:pt>
                <c:pt idx="265">
                  <c:v>14.372357525901258</c:v>
                </c:pt>
                <c:pt idx="266">
                  <c:v>14.426388945171563</c:v>
                </c:pt>
                <c:pt idx="267">
                  <c:v>14.480420364441867</c:v>
                </c:pt>
                <c:pt idx="268">
                  <c:v>14.534451783712173</c:v>
                </c:pt>
                <c:pt idx="269">
                  <c:v>14.588483202982479</c:v>
                </c:pt>
                <c:pt idx="270">
                  <c:v>14.642514622252786</c:v>
                </c:pt>
                <c:pt idx="271">
                  <c:v>14.696546041523089</c:v>
                </c:pt>
                <c:pt idx="272">
                  <c:v>14.750577460793394</c:v>
                </c:pt>
                <c:pt idx="273">
                  <c:v>14.804608880063698</c:v>
                </c:pt>
                <c:pt idx="274">
                  <c:v>14.858640299334004</c:v>
                </c:pt>
                <c:pt idx="275">
                  <c:v>14.91267171860431</c:v>
                </c:pt>
                <c:pt idx="276">
                  <c:v>14.966703137874614</c:v>
                </c:pt>
                <c:pt idx="277">
                  <c:v>15.02073455714492</c:v>
                </c:pt>
                <c:pt idx="278">
                  <c:v>15.074765976415227</c:v>
                </c:pt>
                <c:pt idx="279">
                  <c:v>15.128797395685533</c:v>
                </c:pt>
                <c:pt idx="280">
                  <c:v>15.182828814955839</c:v>
                </c:pt>
                <c:pt idx="281">
                  <c:v>15.236860234226143</c:v>
                </c:pt>
                <c:pt idx="282">
                  <c:v>15.290891653496448</c:v>
                </c:pt>
                <c:pt idx="283">
                  <c:v>15.344923072766754</c:v>
                </c:pt>
                <c:pt idx="284">
                  <c:v>15.398954492037058</c:v>
                </c:pt>
                <c:pt idx="285">
                  <c:v>15.452985911307364</c:v>
                </c:pt>
                <c:pt idx="286">
                  <c:v>15.50701733057767</c:v>
                </c:pt>
                <c:pt idx="287">
                  <c:v>15.561048749847975</c:v>
                </c:pt>
                <c:pt idx="288">
                  <c:v>15.615080169118279</c:v>
                </c:pt>
                <c:pt idx="289">
                  <c:v>15.669111588388585</c:v>
                </c:pt>
                <c:pt idx="290">
                  <c:v>15.723143007658889</c:v>
                </c:pt>
                <c:pt idx="291">
                  <c:v>15.777174426929196</c:v>
                </c:pt>
                <c:pt idx="292">
                  <c:v>15.831205846199502</c:v>
                </c:pt>
                <c:pt idx="293">
                  <c:v>15.885237265469806</c:v>
                </c:pt>
                <c:pt idx="294">
                  <c:v>15.939268684740112</c:v>
                </c:pt>
                <c:pt idx="295">
                  <c:v>15.993300104010418</c:v>
                </c:pt>
                <c:pt idx="296">
                  <c:v>16.047331523280725</c:v>
                </c:pt>
                <c:pt idx="297">
                  <c:v>16.101362942551027</c:v>
                </c:pt>
                <c:pt idx="298">
                  <c:v>16.155394361821333</c:v>
                </c:pt>
                <c:pt idx="299">
                  <c:v>16.209425781091639</c:v>
                </c:pt>
                <c:pt idx="300">
                  <c:v>16.263457200361945</c:v>
                </c:pt>
                <c:pt idx="301">
                  <c:v>16.31748861963225</c:v>
                </c:pt>
                <c:pt idx="302">
                  <c:v>16.371520038902556</c:v>
                </c:pt>
                <c:pt idx="303">
                  <c:v>16.425551458172862</c:v>
                </c:pt>
                <c:pt idx="304">
                  <c:v>16.479582877443164</c:v>
                </c:pt>
                <c:pt idx="305">
                  <c:v>16.53361429671347</c:v>
                </c:pt>
                <c:pt idx="306">
                  <c:v>16.587645715983772</c:v>
                </c:pt>
                <c:pt idx="307">
                  <c:v>16.641677135254081</c:v>
                </c:pt>
                <c:pt idx="308">
                  <c:v>16.695708554524384</c:v>
                </c:pt>
                <c:pt idx="309">
                  <c:v>16.749739973794693</c:v>
                </c:pt>
                <c:pt idx="310">
                  <c:v>16.803771393064995</c:v>
                </c:pt>
                <c:pt idx="311">
                  <c:v>16.857802812335301</c:v>
                </c:pt>
                <c:pt idx="312">
                  <c:v>16.91183423160561</c:v>
                </c:pt>
                <c:pt idx="313">
                  <c:v>16.965865650875916</c:v>
                </c:pt>
                <c:pt idx="314">
                  <c:v>17.019897070146225</c:v>
                </c:pt>
                <c:pt idx="315">
                  <c:v>17.073928489416531</c:v>
                </c:pt>
                <c:pt idx="316">
                  <c:v>17.12795990868684</c:v>
                </c:pt>
                <c:pt idx="317">
                  <c:v>17.181991327957146</c:v>
                </c:pt>
                <c:pt idx="318">
                  <c:v>17.236022747227452</c:v>
                </c:pt>
                <c:pt idx="319">
                  <c:v>17.290054166497761</c:v>
                </c:pt>
                <c:pt idx="320">
                  <c:v>17.344085585768067</c:v>
                </c:pt>
                <c:pt idx="321">
                  <c:v>17.398117005038376</c:v>
                </c:pt>
                <c:pt idx="322">
                  <c:v>17.452148424308682</c:v>
                </c:pt>
                <c:pt idx="323">
                  <c:v>17.506179843578991</c:v>
                </c:pt>
                <c:pt idx="324">
                  <c:v>17.560211262849297</c:v>
                </c:pt>
                <c:pt idx="325">
                  <c:v>17.614242682119606</c:v>
                </c:pt>
                <c:pt idx="326">
                  <c:v>17.668274101389908</c:v>
                </c:pt>
                <c:pt idx="327">
                  <c:v>17.722305520660218</c:v>
                </c:pt>
                <c:pt idx="328">
                  <c:v>17.776336939930527</c:v>
                </c:pt>
                <c:pt idx="329">
                  <c:v>17.830368359200833</c:v>
                </c:pt>
                <c:pt idx="330">
                  <c:v>17.884399778471142</c:v>
                </c:pt>
                <c:pt idx="331">
                  <c:v>17.938431197741448</c:v>
                </c:pt>
                <c:pt idx="332">
                  <c:v>17.992462617011753</c:v>
                </c:pt>
                <c:pt idx="333">
                  <c:v>18.046494036282059</c:v>
                </c:pt>
                <c:pt idx="334">
                  <c:v>18.100525455552368</c:v>
                </c:pt>
                <c:pt idx="335">
                  <c:v>18.154556874822674</c:v>
                </c:pt>
                <c:pt idx="336">
                  <c:v>18.208588294092984</c:v>
                </c:pt>
                <c:pt idx="337">
                  <c:v>18.262619713363293</c:v>
                </c:pt>
                <c:pt idx="338">
                  <c:v>18.316651132633599</c:v>
                </c:pt>
                <c:pt idx="339">
                  <c:v>18.370682551903908</c:v>
                </c:pt>
                <c:pt idx="340">
                  <c:v>18.424713971174214</c:v>
                </c:pt>
                <c:pt idx="341">
                  <c:v>18.478745390444523</c:v>
                </c:pt>
                <c:pt idx="342">
                  <c:v>18.532776809714825</c:v>
                </c:pt>
                <c:pt idx="343">
                  <c:v>18.586808228985134</c:v>
                </c:pt>
                <c:pt idx="344">
                  <c:v>18.64083964825544</c:v>
                </c:pt>
                <c:pt idx="345">
                  <c:v>18.694871067525746</c:v>
                </c:pt>
                <c:pt idx="346">
                  <c:v>18.748902486796055</c:v>
                </c:pt>
                <c:pt idx="347">
                  <c:v>18.802933906066361</c:v>
                </c:pt>
                <c:pt idx="348">
                  <c:v>18.85696532533667</c:v>
                </c:pt>
                <c:pt idx="349">
                  <c:v>18.910996744606976</c:v>
                </c:pt>
                <c:pt idx="350">
                  <c:v>18.965028163877285</c:v>
                </c:pt>
                <c:pt idx="351">
                  <c:v>19.019059583147591</c:v>
                </c:pt>
                <c:pt idx="352">
                  <c:v>19.0730910024179</c:v>
                </c:pt>
                <c:pt idx="353">
                  <c:v>19.12712242168821</c:v>
                </c:pt>
                <c:pt idx="354">
                  <c:v>19.181153840958515</c:v>
                </c:pt>
                <c:pt idx="355">
                  <c:v>19.235185260228825</c:v>
                </c:pt>
                <c:pt idx="356">
                  <c:v>19.28921667949913</c:v>
                </c:pt>
                <c:pt idx="357">
                  <c:v>19.343248098769436</c:v>
                </c:pt>
                <c:pt idx="358">
                  <c:v>19.397279518039742</c:v>
                </c:pt>
                <c:pt idx="359">
                  <c:v>19.451310937310048</c:v>
                </c:pt>
                <c:pt idx="360">
                  <c:v>19.505342356580353</c:v>
                </c:pt>
                <c:pt idx="361">
                  <c:v>19.559373775850663</c:v>
                </c:pt>
                <c:pt idx="362">
                  <c:v>19.613405195120972</c:v>
                </c:pt>
                <c:pt idx="363">
                  <c:v>19.667436614391278</c:v>
                </c:pt>
                <c:pt idx="364">
                  <c:v>19.721468033661587</c:v>
                </c:pt>
                <c:pt idx="365">
                  <c:v>19.775499452931893</c:v>
                </c:pt>
                <c:pt idx="366">
                  <c:v>19.829530872202202</c:v>
                </c:pt>
                <c:pt idx="367">
                  <c:v>19.883562291472508</c:v>
                </c:pt>
                <c:pt idx="368">
                  <c:v>19.937593710742817</c:v>
                </c:pt>
                <c:pt idx="369">
                  <c:v>19.991625130013123</c:v>
                </c:pt>
                <c:pt idx="370">
                  <c:v>20.045656549283432</c:v>
                </c:pt>
                <c:pt idx="371">
                  <c:v>20.099687968553738</c:v>
                </c:pt>
                <c:pt idx="372">
                  <c:v>20.153719387824044</c:v>
                </c:pt>
                <c:pt idx="373">
                  <c:v>20.207750807094349</c:v>
                </c:pt>
                <c:pt idx="374">
                  <c:v>20.261782226364655</c:v>
                </c:pt>
                <c:pt idx="375">
                  <c:v>20.315813645634965</c:v>
                </c:pt>
                <c:pt idx="376">
                  <c:v>20.36984506490527</c:v>
                </c:pt>
                <c:pt idx="377">
                  <c:v>20.42387648417558</c:v>
                </c:pt>
                <c:pt idx="378">
                  <c:v>20.477907903445885</c:v>
                </c:pt>
                <c:pt idx="379">
                  <c:v>20.531939322716195</c:v>
                </c:pt>
                <c:pt idx="380">
                  <c:v>20.585970741986504</c:v>
                </c:pt>
                <c:pt idx="381">
                  <c:v>20.64000216125681</c:v>
                </c:pt>
                <c:pt idx="382">
                  <c:v>20.694033580527119</c:v>
                </c:pt>
                <c:pt idx="383">
                  <c:v>20.748064999797425</c:v>
                </c:pt>
                <c:pt idx="384">
                  <c:v>20.802096419067734</c:v>
                </c:pt>
                <c:pt idx="385">
                  <c:v>20.85612783833804</c:v>
                </c:pt>
                <c:pt idx="386">
                  <c:v>20.910159257608345</c:v>
                </c:pt>
                <c:pt idx="387">
                  <c:v>20.964190676878651</c:v>
                </c:pt>
                <c:pt idx="388">
                  <c:v>21.018222096148957</c:v>
                </c:pt>
                <c:pt idx="389">
                  <c:v>21.072253515419266</c:v>
                </c:pt>
                <c:pt idx="390">
                  <c:v>21.126284934689572</c:v>
                </c:pt>
                <c:pt idx="391">
                  <c:v>21.180316353959881</c:v>
                </c:pt>
                <c:pt idx="392">
                  <c:v>21.234347773230187</c:v>
                </c:pt>
                <c:pt idx="393">
                  <c:v>21.288379192500496</c:v>
                </c:pt>
                <c:pt idx="394">
                  <c:v>21.342410611770802</c:v>
                </c:pt>
                <c:pt idx="395">
                  <c:v>21.396442031041111</c:v>
                </c:pt>
                <c:pt idx="396">
                  <c:v>21.450473450311421</c:v>
                </c:pt>
                <c:pt idx="397">
                  <c:v>21.504504869581726</c:v>
                </c:pt>
                <c:pt idx="398">
                  <c:v>21.558536288852036</c:v>
                </c:pt>
                <c:pt idx="399">
                  <c:v>21.612567708122338</c:v>
                </c:pt>
                <c:pt idx="400">
                  <c:v>21.666599127392647</c:v>
                </c:pt>
                <c:pt idx="401">
                  <c:v>21.720630546662953</c:v>
                </c:pt>
                <c:pt idx="402">
                  <c:v>21.774661965933262</c:v>
                </c:pt>
                <c:pt idx="403">
                  <c:v>21.828693385203565</c:v>
                </c:pt>
                <c:pt idx="404">
                  <c:v>21.882724804473874</c:v>
                </c:pt>
                <c:pt idx="405">
                  <c:v>21.936756223744183</c:v>
                </c:pt>
                <c:pt idx="406">
                  <c:v>21.990787643014489</c:v>
                </c:pt>
                <c:pt idx="407">
                  <c:v>22.044819062284798</c:v>
                </c:pt>
                <c:pt idx="408">
                  <c:v>22.098850481555104</c:v>
                </c:pt>
                <c:pt idx="409">
                  <c:v>22.152881900825413</c:v>
                </c:pt>
                <c:pt idx="410">
                  <c:v>22.206913320095719</c:v>
                </c:pt>
                <c:pt idx="411">
                  <c:v>22.260944739366028</c:v>
                </c:pt>
                <c:pt idx="412">
                  <c:v>22.314976158636334</c:v>
                </c:pt>
                <c:pt idx="413">
                  <c:v>22.36900757790664</c:v>
                </c:pt>
                <c:pt idx="414">
                  <c:v>22.423038997176949</c:v>
                </c:pt>
                <c:pt idx="415">
                  <c:v>22.477070416447255</c:v>
                </c:pt>
                <c:pt idx="416">
                  <c:v>22.531101835717564</c:v>
                </c:pt>
                <c:pt idx="417">
                  <c:v>22.58513325498787</c:v>
                </c:pt>
                <c:pt idx="418">
                  <c:v>22.639164674258176</c:v>
                </c:pt>
                <c:pt idx="419">
                  <c:v>22.693196093528481</c:v>
                </c:pt>
                <c:pt idx="420">
                  <c:v>22.747227512798791</c:v>
                </c:pt>
                <c:pt idx="421">
                  <c:v>22.8012589320691</c:v>
                </c:pt>
                <c:pt idx="422">
                  <c:v>22.855290351339406</c:v>
                </c:pt>
                <c:pt idx="423">
                  <c:v>22.909321770609715</c:v>
                </c:pt>
                <c:pt idx="424">
                  <c:v>22.963353189880021</c:v>
                </c:pt>
                <c:pt idx="425">
                  <c:v>23.01738460915033</c:v>
                </c:pt>
                <c:pt idx="426">
                  <c:v>23.071416028420636</c:v>
                </c:pt>
                <c:pt idx="427">
                  <c:v>23.125447447690942</c:v>
                </c:pt>
                <c:pt idx="428">
                  <c:v>23.179478866961247</c:v>
                </c:pt>
                <c:pt idx="429">
                  <c:v>23.233510286231557</c:v>
                </c:pt>
                <c:pt idx="430">
                  <c:v>23.287541705501866</c:v>
                </c:pt>
                <c:pt idx="431">
                  <c:v>23.341573124772172</c:v>
                </c:pt>
                <c:pt idx="432">
                  <c:v>23.395604544042481</c:v>
                </c:pt>
                <c:pt idx="433">
                  <c:v>23.449635963312787</c:v>
                </c:pt>
                <c:pt idx="434">
                  <c:v>23.503667382583092</c:v>
                </c:pt>
                <c:pt idx="435">
                  <c:v>23.557698801853398</c:v>
                </c:pt>
                <c:pt idx="436">
                  <c:v>23.611730221123707</c:v>
                </c:pt>
                <c:pt idx="437">
                  <c:v>23.665761640394013</c:v>
                </c:pt>
                <c:pt idx="438">
                  <c:v>23.719793059664322</c:v>
                </c:pt>
                <c:pt idx="439">
                  <c:v>23.773824478934632</c:v>
                </c:pt>
                <c:pt idx="440">
                  <c:v>23.827855898204934</c:v>
                </c:pt>
                <c:pt idx="441">
                  <c:v>23.881887317475243</c:v>
                </c:pt>
                <c:pt idx="442">
                  <c:v>23.935918736745549</c:v>
                </c:pt>
                <c:pt idx="443">
                  <c:v>23.989950156015858</c:v>
                </c:pt>
                <c:pt idx="444">
                  <c:v>24.043981575286164</c:v>
                </c:pt>
                <c:pt idx="445">
                  <c:v>24.098012994556473</c:v>
                </c:pt>
                <c:pt idx="446">
                  <c:v>24.152044413826779</c:v>
                </c:pt>
                <c:pt idx="447">
                  <c:v>24.206075833097088</c:v>
                </c:pt>
                <c:pt idx="448">
                  <c:v>24.260107252367398</c:v>
                </c:pt>
                <c:pt idx="449">
                  <c:v>24.3141386716377</c:v>
                </c:pt>
                <c:pt idx="450">
                  <c:v>24.368170090908009</c:v>
                </c:pt>
                <c:pt idx="451">
                  <c:v>24.422201510178315</c:v>
                </c:pt>
                <c:pt idx="452">
                  <c:v>24.476232929448624</c:v>
                </c:pt>
                <c:pt idx="453">
                  <c:v>24.53026434871893</c:v>
                </c:pt>
                <c:pt idx="454">
                  <c:v>24.584295767989236</c:v>
                </c:pt>
                <c:pt idx="455">
                  <c:v>24.638327187259542</c:v>
                </c:pt>
                <c:pt idx="456">
                  <c:v>24.692358606529851</c:v>
                </c:pt>
                <c:pt idx="457">
                  <c:v>24.74639002580016</c:v>
                </c:pt>
                <c:pt idx="458">
                  <c:v>24.800421445070466</c:v>
                </c:pt>
                <c:pt idx="459">
                  <c:v>24.854452864340775</c:v>
                </c:pt>
                <c:pt idx="460">
                  <c:v>24.908484283611081</c:v>
                </c:pt>
                <c:pt idx="461">
                  <c:v>24.96251570288139</c:v>
                </c:pt>
                <c:pt idx="462">
                  <c:v>25.016547122151696</c:v>
                </c:pt>
                <c:pt idx="463">
                  <c:v>25.070578541422005</c:v>
                </c:pt>
                <c:pt idx="464">
                  <c:v>25.124609960692311</c:v>
                </c:pt>
                <c:pt idx="465">
                  <c:v>25.178641379962617</c:v>
                </c:pt>
                <c:pt idx="466">
                  <c:v>25.232672799232926</c:v>
                </c:pt>
                <c:pt idx="467">
                  <c:v>25.286704218503232</c:v>
                </c:pt>
                <c:pt idx="468">
                  <c:v>25.340735637773538</c:v>
                </c:pt>
                <c:pt idx="469">
                  <c:v>25.394767057043843</c:v>
                </c:pt>
                <c:pt idx="470">
                  <c:v>25.448798476314153</c:v>
                </c:pt>
                <c:pt idx="471">
                  <c:v>25.502829895584458</c:v>
                </c:pt>
                <c:pt idx="472">
                  <c:v>25.556861314854768</c:v>
                </c:pt>
                <c:pt idx="473">
                  <c:v>25.610892734125077</c:v>
                </c:pt>
                <c:pt idx="474">
                  <c:v>25.664924153395383</c:v>
                </c:pt>
                <c:pt idx="475">
                  <c:v>25.718955572665692</c:v>
                </c:pt>
                <c:pt idx="476">
                  <c:v>25.772986991935998</c:v>
                </c:pt>
                <c:pt idx="477">
                  <c:v>25.827018411206307</c:v>
                </c:pt>
                <c:pt idx="478">
                  <c:v>25.881049830476613</c:v>
                </c:pt>
                <c:pt idx="479">
                  <c:v>25.935081249746922</c:v>
                </c:pt>
                <c:pt idx="480">
                  <c:v>25.989112669017224</c:v>
                </c:pt>
                <c:pt idx="481">
                  <c:v>26.04314408828753</c:v>
                </c:pt>
                <c:pt idx="482">
                  <c:v>26.097175507557839</c:v>
                </c:pt>
                <c:pt idx="483">
                  <c:v>26.151206926828145</c:v>
                </c:pt>
                <c:pt idx="484">
                  <c:v>26.205238346098454</c:v>
                </c:pt>
                <c:pt idx="485">
                  <c:v>26.25926976536876</c:v>
                </c:pt>
                <c:pt idx="486">
                  <c:v>26.313301184639069</c:v>
                </c:pt>
                <c:pt idx="487">
                  <c:v>26.367332603909375</c:v>
                </c:pt>
                <c:pt idx="488">
                  <c:v>26.421364023179684</c:v>
                </c:pt>
                <c:pt idx="489">
                  <c:v>26.47539544244999</c:v>
                </c:pt>
                <c:pt idx="490">
                  <c:v>26.5294268617203</c:v>
                </c:pt>
                <c:pt idx="491">
                  <c:v>26.583458280990609</c:v>
                </c:pt>
                <c:pt idx="492">
                  <c:v>26.637489700260915</c:v>
                </c:pt>
                <c:pt idx="493">
                  <c:v>26.691521119531224</c:v>
                </c:pt>
                <c:pt idx="494">
                  <c:v>26.745552538801526</c:v>
                </c:pt>
                <c:pt idx="495">
                  <c:v>26.799583958071832</c:v>
                </c:pt>
                <c:pt idx="496">
                  <c:v>26.853615377342138</c:v>
                </c:pt>
                <c:pt idx="497">
                  <c:v>26.907646796612447</c:v>
                </c:pt>
                <c:pt idx="498">
                  <c:v>26.961678215882756</c:v>
                </c:pt>
                <c:pt idx="499">
                  <c:v>27.015709635153062</c:v>
                </c:pt>
                <c:pt idx="500">
                  <c:v>27.069741054423371</c:v>
                </c:pt>
                <c:pt idx="501">
                  <c:v>27.123772473693677</c:v>
                </c:pt>
                <c:pt idx="502">
                  <c:v>27.177803892963986</c:v>
                </c:pt>
                <c:pt idx="503">
                  <c:v>27.231835312234292</c:v>
                </c:pt>
                <c:pt idx="504">
                  <c:v>27.285866731504601</c:v>
                </c:pt>
                <c:pt idx="505">
                  <c:v>27.339898150774907</c:v>
                </c:pt>
                <c:pt idx="506">
                  <c:v>27.393929570045216</c:v>
                </c:pt>
                <c:pt idx="507">
                  <c:v>27.447960989315522</c:v>
                </c:pt>
                <c:pt idx="508">
                  <c:v>27.501992408585828</c:v>
                </c:pt>
                <c:pt idx="509">
                  <c:v>27.556023827856137</c:v>
                </c:pt>
                <c:pt idx="510">
                  <c:v>27.610055247126439</c:v>
                </c:pt>
                <c:pt idx="511">
                  <c:v>27.664086666396749</c:v>
                </c:pt>
                <c:pt idx="512">
                  <c:v>27.718118085667054</c:v>
                </c:pt>
                <c:pt idx="513">
                  <c:v>27.772149504937364</c:v>
                </c:pt>
                <c:pt idx="514">
                  <c:v>27.826180924207669</c:v>
                </c:pt>
                <c:pt idx="515">
                  <c:v>27.880212343477979</c:v>
                </c:pt>
                <c:pt idx="516">
                  <c:v>27.934243762748288</c:v>
                </c:pt>
                <c:pt idx="517">
                  <c:v>27.988275182018594</c:v>
                </c:pt>
                <c:pt idx="518">
                  <c:v>28.042306601288903</c:v>
                </c:pt>
                <c:pt idx="519">
                  <c:v>28.096338020559209</c:v>
                </c:pt>
                <c:pt idx="520">
                  <c:v>28.150369439829518</c:v>
                </c:pt>
                <c:pt idx="521">
                  <c:v>28.204400859099824</c:v>
                </c:pt>
                <c:pt idx="522">
                  <c:v>28.25843227837013</c:v>
                </c:pt>
                <c:pt idx="523">
                  <c:v>28.312463697640435</c:v>
                </c:pt>
                <c:pt idx="524">
                  <c:v>28.366495116910745</c:v>
                </c:pt>
                <c:pt idx="525">
                  <c:v>28.420526536181054</c:v>
                </c:pt>
                <c:pt idx="526">
                  <c:v>28.474557955451356</c:v>
                </c:pt>
                <c:pt idx="527">
                  <c:v>28.528589374721665</c:v>
                </c:pt>
                <c:pt idx="528">
                  <c:v>28.582620793991971</c:v>
                </c:pt>
                <c:pt idx="529">
                  <c:v>28.63665221326228</c:v>
                </c:pt>
                <c:pt idx="530">
                  <c:v>28.690683632532586</c:v>
                </c:pt>
                <c:pt idx="531">
                  <c:v>28.744715051802896</c:v>
                </c:pt>
                <c:pt idx="532">
                  <c:v>28.798746471073205</c:v>
                </c:pt>
                <c:pt idx="533">
                  <c:v>28.852777890343511</c:v>
                </c:pt>
                <c:pt idx="534">
                  <c:v>28.906809309613816</c:v>
                </c:pt>
                <c:pt idx="535">
                  <c:v>28.960840728884122</c:v>
                </c:pt>
                <c:pt idx="536">
                  <c:v>29.014872148154431</c:v>
                </c:pt>
                <c:pt idx="537">
                  <c:v>29.068903567424737</c:v>
                </c:pt>
                <c:pt idx="538">
                  <c:v>29.122934986695046</c:v>
                </c:pt>
                <c:pt idx="539">
                  <c:v>29.176966405965352</c:v>
                </c:pt>
                <c:pt idx="540">
                  <c:v>29.230997825235661</c:v>
                </c:pt>
                <c:pt idx="541">
                  <c:v>29.285029244505967</c:v>
                </c:pt>
                <c:pt idx="542">
                  <c:v>29.339060663776273</c:v>
                </c:pt>
                <c:pt idx="543">
                  <c:v>29.393092083046582</c:v>
                </c:pt>
                <c:pt idx="544">
                  <c:v>29.447123502316888</c:v>
                </c:pt>
                <c:pt idx="545">
                  <c:v>29.501154921587197</c:v>
                </c:pt>
                <c:pt idx="546">
                  <c:v>29.555186340857503</c:v>
                </c:pt>
                <c:pt idx="547">
                  <c:v>29.609217760127812</c:v>
                </c:pt>
                <c:pt idx="548">
                  <c:v>29.663249179398118</c:v>
                </c:pt>
                <c:pt idx="549">
                  <c:v>29.717280598668424</c:v>
                </c:pt>
                <c:pt idx="550">
                  <c:v>29.771312017938733</c:v>
                </c:pt>
                <c:pt idx="551">
                  <c:v>29.825343437209039</c:v>
                </c:pt>
                <c:pt idx="552">
                  <c:v>29.879374856479348</c:v>
                </c:pt>
                <c:pt idx="553">
                  <c:v>29.933406275749654</c:v>
                </c:pt>
                <c:pt idx="554">
                  <c:v>29.987437695019963</c:v>
                </c:pt>
                <c:pt idx="555">
                  <c:v>30.041469114290269</c:v>
                </c:pt>
                <c:pt idx="556">
                  <c:v>30.095500533560575</c:v>
                </c:pt>
                <c:pt idx="557">
                  <c:v>30.14953195283088</c:v>
                </c:pt>
                <c:pt idx="558">
                  <c:v>30.20356337210119</c:v>
                </c:pt>
                <c:pt idx="559">
                  <c:v>30.257594791371499</c:v>
                </c:pt>
                <c:pt idx="560">
                  <c:v>30.311626210641805</c:v>
                </c:pt>
                <c:pt idx="561">
                  <c:v>30.365657629912114</c:v>
                </c:pt>
                <c:pt idx="562">
                  <c:v>30.419689049182416</c:v>
                </c:pt>
                <c:pt idx="563">
                  <c:v>30.473720468452726</c:v>
                </c:pt>
                <c:pt idx="564">
                  <c:v>30.527751887723031</c:v>
                </c:pt>
                <c:pt idx="565">
                  <c:v>30.581783306993341</c:v>
                </c:pt>
                <c:pt idx="566">
                  <c:v>30.63581472626365</c:v>
                </c:pt>
                <c:pt idx="567">
                  <c:v>30.689846145533956</c:v>
                </c:pt>
                <c:pt idx="568">
                  <c:v>30.743877564804265</c:v>
                </c:pt>
                <c:pt idx="569">
                  <c:v>30.797908984074571</c:v>
                </c:pt>
                <c:pt idx="570">
                  <c:v>30.85194040334488</c:v>
                </c:pt>
                <c:pt idx="571">
                  <c:v>30.905971822615186</c:v>
                </c:pt>
                <c:pt idx="572">
                  <c:v>30.960003241885492</c:v>
                </c:pt>
                <c:pt idx="573">
                  <c:v>31.014034661155797</c:v>
                </c:pt>
                <c:pt idx="574">
                  <c:v>31.068066080426107</c:v>
                </c:pt>
                <c:pt idx="575">
                  <c:v>31.122097499696412</c:v>
                </c:pt>
                <c:pt idx="576">
                  <c:v>31.176128918966718</c:v>
                </c:pt>
                <c:pt idx="577">
                  <c:v>31.230160338237027</c:v>
                </c:pt>
                <c:pt idx="578">
                  <c:v>31.284191757507333</c:v>
                </c:pt>
                <c:pt idx="579">
                  <c:v>31.338223176777642</c:v>
                </c:pt>
                <c:pt idx="580">
                  <c:v>31.392254596047948</c:v>
                </c:pt>
                <c:pt idx="581">
                  <c:v>31.446286015318258</c:v>
                </c:pt>
                <c:pt idx="582">
                  <c:v>31.500317434588563</c:v>
                </c:pt>
                <c:pt idx="583">
                  <c:v>31.554348853858873</c:v>
                </c:pt>
                <c:pt idx="584">
                  <c:v>31.608380273129182</c:v>
                </c:pt>
                <c:pt idx="585">
                  <c:v>31.662411692399488</c:v>
                </c:pt>
                <c:pt idx="586">
                  <c:v>31.716443111669797</c:v>
                </c:pt>
                <c:pt idx="587">
                  <c:v>31.770474530940106</c:v>
                </c:pt>
                <c:pt idx="588">
                  <c:v>31.824505950210408</c:v>
                </c:pt>
                <c:pt idx="589">
                  <c:v>31.878537369480714</c:v>
                </c:pt>
                <c:pt idx="590">
                  <c:v>31.932568788751023</c:v>
                </c:pt>
                <c:pt idx="591">
                  <c:v>31.986600208021333</c:v>
                </c:pt>
                <c:pt idx="592">
                  <c:v>32.040631627291646</c:v>
                </c:pt>
                <c:pt idx="593">
                  <c:v>32.094663046561948</c:v>
                </c:pt>
                <c:pt idx="594">
                  <c:v>32.148694465832257</c:v>
                </c:pt>
                <c:pt idx="595">
                  <c:v>32.202725885102559</c:v>
                </c:pt>
                <c:pt idx="596">
                  <c:v>32.256757304372869</c:v>
                </c:pt>
                <c:pt idx="597">
                  <c:v>32.310788723643171</c:v>
                </c:pt>
                <c:pt idx="598">
                  <c:v>32.36482014291348</c:v>
                </c:pt>
                <c:pt idx="599">
                  <c:v>32.418851562183789</c:v>
                </c:pt>
                <c:pt idx="600">
                  <c:v>32.472882981454099</c:v>
                </c:pt>
                <c:pt idx="601">
                  <c:v>32.526914400724408</c:v>
                </c:pt>
                <c:pt idx="602">
                  <c:v>32.58094581999471</c:v>
                </c:pt>
                <c:pt idx="603">
                  <c:v>32.634977239265012</c:v>
                </c:pt>
                <c:pt idx="604">
                  <c:v>32.689008658535322</c:v>
                </c:pt>
                <c:pt idx="605">
                  <c:v>32.743040077805631</c:v>
                </c:pt>
                <c:pt idx="606">
                  <c:v>32.797071497075933</c:v>
                </c:pt>
                <c:pt idx="607">
                  <c:v>32.851102916346242</c:v>
                </c:pt>
                <c:pt idx="608">
                  <c:v>32.905134335616552</c:v>
                </c:pt>
                <c:pt idx="609">
                  <c:v>32.959165754886861</c:v>
                </c:pt>
                <c:pt idx="610">
                  <c:v>33.01319717415717</c:v>
                </c:pt>
                <c:pt idx="611">
                  <c:v>33.067228593427473</c:v>
                </c:pt>
                <c:pt idx="612">
                  <c:v>33.121260012697782</c:v>
                </c:pt>
                <c:pt idx="613">
                  <c:v>33.175291431968091</c:v>
                </c:pt>
                <c:pt idx="614">
                  <c:v>33.2293228512384</c:v>
                </c:pt>
                <c:pt idx="615">
                  <c:v>33.283354270508703</c:v>
                </c:pt>
                <c:pt idx="616">
                  <c:v>33.337385689779012</c:v>
                </c:pt>
                <c:pt idx="617">
                  <c:v>33.391417109049321</c:v>
                </c:pt>
                <c:pt idx="618">
                  <c:v>33.445448528319631</c:v>
                </c:pt>
                <c:pt idx="619">
                  <c:v>33.49947994758994</c:v>
                </c:pt>
                <c:pt idx="620">
                  <c:v>33.553511366860242</c:v>
                </c:pt>
                <c:pt idx="621">
                  <c:v>33.607542786130551</c:v>
                </c:pt>
                <c:pt idx="622">
                  <c:v>33.661574205400861</c:v>
                </c:pt>
                <c:pt idx="623">
                  <c:v>33.71560562467117</c:v>
                </c:pt>
                <c:pt idx="624">
                  <c:v>33.769637043941472</c:v>
                </c:pt>
                <c:pt idx="625">
                  <c:v>33.823668463211774</c:v>
                </c:pt>
                <c:pt idx="626">
                  <c:v>33.877699882482084</c:v>
                </c:pt>
                <c:pt idx="627">
                  <c:v>33.931731301752393</c:v>
                </c:pt>
                <c:pt idx="628">
                  <c:v>33.985762721022702</c:v>
                </c:pt>
                <c:pt idx="629">
                  <c:v>34.039794140293004</c:v>
                </c:pt>
                <c:pt idx="630">
                  <c:v>34.093825559563314</c:v>
                </c:pt>
                <c:pt idx="631">
                  <c:v>34.147856978833616</c:v>
                </c:pt>
                <c:pt idx="632">
                  <c:v>34.201888398103925</c:v>
                </c:pt>
                <c:pt idx="633">
                  <c:v>34.255919817374227</c:v>
                </c:pt>
                <c:pt idx="634">
                  <c:v>34.309951236644537</c:v>
                </c:pt>
                <c:pt idx="635">
                  <c:v>34.363982655914853</c:v>
                </c:pt>
                <c:pt idx="636">
                  <c:v>34.418014075185162</c:v>
                </c:pt>
              </c:numCache>
            </c:numRef>
          </c:val>
          <c:smooth val="0"/>
          <c:extLst>
            <c:ext xmlns:c16="http://schemas.microsoft.com/office/drawing/2014/chart" uri="{C3380CC4-5D6E-409C-BE32-E72D297353CC}">
              <c16:uniqueId val="{00000000-00DF-5E47-9F76-72F9DB32FC70}"/>
            </c:ext>
          </c:extLst>
        </c:ser>
        <c:ser>
          <c:idx val="2"/>
          <c:order val="1"/>
          <c:tx>
            <c:strRef>
              <c:f>CTF_updated!$O$86</c:f>
              <c:strCache>
                <c:ptCount val="1"/>
                <c:pt idx="0">
                  <c:v>Es</c:v>
                </c:pt>
              </c:strCache>
            </c:strRef>
          </c:tx>
          <c:spPr>
            <a:ln w="38100">
              <a:pattFill prst="pct25">
                <a:fgClr>
                  <a:srgbClr val="993300"/>
                </a:fgClr>
                <a:bgClr>
                  <a:srgbClr val="FFFFFF"/>
                </a:bgClr>
              </a:pattFill>
              <a:prstDash val="solid"/>
            </a:ln>
          </c:spPr>
          <c:marker>
            <c:symbol val="none"/>
          </c:marker>
          <c:cat>
            <c:numRef>
              <c:f>CTF_updated!$J$87:$J$1346</c:f>
              <c:numCache>
                <c:formatCode>0.000</c:formatCode>
                <c:ptCount val="1260"/>
                <c:pt idx="0">
                  <c:v>5.4031419270305692E-2</c:v>
                </c:pt>
                <c:pt idx="1">
                  <c:v>0.10806283854061138</c:v>
                </c:pt>
                <c:pt idx="2">
                  <c:v>0.1620942578109171</c:v>
                </c:pt>
                <c:pt idx="3">
                  <c:v>0.21612567708122277</c:v>
                </c:pt>
                <c:pt idx="4">
                  <c:v>0.2701570963515284</c:v>
                </c:pt>
                <c:pt idx="5">
                  <c:v>0.32418851562183421</c:v>
                </c:pt>
                <c:pt idx="6">
                  <c:v>0.37821993489213995</c:v>
                </c:pt>
                <c:pt idx="7">
                  <c:v>0.43225135416244559</c:v>
                </c:pt>
                <c:pt idx="8">
                  <c:v>0.48628277343275134</c:v>
                </c:pt>
                <c:pt idx="9">
                  <c:v>0.54031419270305692</c:v>
                </c:pt>
                <c:pt idx="10">
                  <c:v>0.59434561197336278</c:v>
                </c:pt>
                <c:pt idx="11">
                  <c:v>0.64837703124366841</c:v>
                </c:pt>
                <c:pt idx="12">
                  <c:v>0.70240845051397427</c:v>
                </c:pt>
                <c:pt idx="13">
                  <c:v>0.75643986978428002</c:v>
                </c:pt>
                <c:pt idx="14">
                  <c:v>0.81047128905458565</c:v>
                </c:pt>
                <c:pt idx="15">
                  <c:v>0.86450270832489129</c:v>
                </c:pt>
                <c:pt idx="16">
                  <c:v>0.91853412759519704</c:v>
                </c:pt>
                <c:pt idx="17">
                  <c:v>0.97256554686550278</c:v>
                </c:pt>
                <c:pt idx="18">
                  <c:v>1.0265969661358083</c:v>
                </c:pt>
                <c:pt idx="19">
                  <c:v>1.0806283854061138</c:v>
                </c:pt>
                <c:pt idx="20">
                  <c:v>1.1346598046764196</c:v>
                </c:pt>
                <c:pt idx="21">
                  <c:v>1.1886912239467251</c:v>
                </c:pt>
                <c:pt idx="22">
                  <c:v>1.2427226432170306</c:v>
                </c:pt>
                <c:pt idx="23">
                  <c:v>1.2967540624873364</c:v>
                </c:pt>
                <c:pt idx="24">
                  <c:v>1.3507854817576421</c:v>
                </c:pt>
                <c:pt idx="25">
                  <c:v>1.4048169010279477</c:v>
                </c:pt>
                <c:pt idx="26">
                  <c:v>1.4588483202982534</c:v>
                </c:pt>
                <c:pt idx="27">
                  <c:v>1.5128797395685587</c:v>
                </c:pt>
                <c:pt idx="28">
                  <c:v>1.5669111588388644</c:v>
                </c:pt>
                <c:pt idx="29">
                  <c:v>1.62094257810917</c:v>
                </c:pt>
                <c:pt idx="30">
                  <c:v>1.6749739973794757</c:v>
                </c:pt>
                <c:pt idx="31">
                  <c:v>1.7290054166497812</c:v>
                </c:pt>
                <c:pt idx="32">
                  <c:v>1.7830368359200868</c:v>
                </c:pt>
                <c:pt idx="33">
                  <c:v>1.8370682551903923</c:v>
                </c:pt>
                <c:pt idx="34">
                  <c:v>1.891099674460698</c:v>
                </c:pt>
                <c:pt idx="35">
                  <c:v>1.9451310937310033</c:v>
                </c:pt>
                <c:pt idx="36">
                  <c:v>1.9991625130013093</c:v>
                </c:pt>
                <c:pt idx="37">
                  <c:v>2.0531939322716148</c:v>
                </c:pt>
                <c:pt idx="38">
                  <c:v>2.1072253515419206</c:v>
                </c:pt>
                <c:pt idx="39">
                  <c:v>2.1612567708122259</c:v>
                </c:pt>
                <c:pt idx="40">
                  <c:v>2.2152881900825321</c:v>
                </c:pt>
                <c:pt idx="41">
                  <c:v>2.2693196093528378</c:v>
                </c:pt>
                <c:pt idx="42">
                  <c:v>2.323351028623144</c:v>
                </c:pt>
                <c:pt idx="43">
                  <c:v>2.3773824478934493</c:v>
                </c:pt>
                <c:pt idx="44">
                  <c:v>2.4314138671637555</c:v>
                </c:pt>
                <c:pt idx="45">
                  <c:v>2.4854452864340608</c:v>
                </c:pt>
                <c:pt idx="46">
                  <c:v>2.5394767057043675</c:v>
                </c:pt>
                <c:pt idx="47">
                  <c:v>2.5935081249746728</c:v>
                </c:pt>
                <c:pt idx="48">
                  <c:v>2.6475395442449785</c:v>
                </c:pt>
                <c:pt idx="49">
                  <c:v>2.7015709635152847</c:v>
                </c:pt>
                <c:pt idx="50">
                  <c:v>2.7556023827855904</c:v>
                </c:pt>
                <c:pt idx="51">
                  <c:v>2.8096338020558966</c:v>
                </c:pt>
                <c:pt idx="52">
                  <c:v>2.8636652213262019</c:v>
                </c:pt>
                <c:pt idx="53">
                  <c:v>2.9176966405965077</c:v>
                </c:pt>
                <c:pt idx="54">
                  <c:v>2.9717280598668134</c:v>
                </c:pt>
                <c:pt idx="55">
                  <c:v>3.0257594791371201</c:v>
                </c:pt>
                <c:pt idx="56">
                  <c:v>3.0797908984074249</c:v>
                </c:pt>
                <c:pt idx="57">
                  <c:v>3.1338223176777311</c:v>
                </c:pt>
                <c:pt idx="58">
                  <c:v>3.1878537369480369</c:v>
                </c:pt>
                <c:pt idx="59">
                  <c:v>3.2418851562183431</c:v>
                </c:pt>
                <c:pt idx="60">
                  <c:v>3.2959165754886488</c:v>
                </c:pt>
                <c:pt idx="61">
                  <c:v>3.3499479947589546</c:v>
                </c:pt>
                <c:pt idx="62">
                  <c:v>3.4039794140292599</c:v>
                </c:pt>
                <c:pt idx="63">
                  <c:v>3.4580108332995665</c:v>
                </c:pt>
                <c:pt idx="64">
                  <c:v>3.5120422525698722</c:v>
                </c:pt>
                <c:pt idx="65">
                  <c:v>3.5660736718401775</c:v>
                </c:pt>
                <c:pt idx="66">
                  <c:v>3.6201050911104833</c:v>
                </c:pt>
                <c:pt idx="67">
                  <c:v>3.6741365103807895</c:v>
                </c:pt>
                <c:pt idx="68">
                  <c:v>3.7281679296510952</c:v>
                </c:pt>
                <c:pt idx="69">
                  <c:v>3.7821993489214014</c:v>
                </c:pt>
                <c:pt idx="70">
                  <c:v>3.8362307681917072</c:v>
                </c:pt>
                <c:pt idx="71">
                  <c:v>3.8902621874620125</c:v>
                </c:pt>
                <c:pt idx="72">
                  <c:v>3.9442936067323187</c:v>
                </c:pt>
                <c:pt idx="73">
                  <c:v>3.9983250260026248</c:v>
                </c:pt>
                <c:pt idx="74">
                  <c:v>4.052356445272931</c:v>
                </c:pt>
                <c:pt idx="75">
                  <c:v>4.1063878645432368</c:v>
                </c:pt>
                <c:pt idx="76">
                  <c:v>4.1604192838135425</c:v>
                </c:pt>
                <c:pt idx="77">
                  <c:v>4.2144507030838483</c:v>
                </c:pt>
                <c:pt idx="78">
                  <c:v>4.268482122354154</c:v>
                </c:pt>
                <c:pt idx="79">
                  <c:v>4.3225135416244598</c:v>
                </c:pt>
                <c:pt idx="80">
                  <c:v>4.3765449608947646</c:v>
                </c:pt>
                <c:pt idx="81">
                  <c:v>4.4305763801650695</c:v>
                </c:pt>
                <c:pt idx="82">
                  <c:v>4.4846077994353744</c:v>
                </c:pt>
                <c:pt idx="83">
                  <c:v>4.5386392187056801</c:v>
                </c:pt>
                <c:pt idx="84">
                  <c:v>4.5926706379759858</c:v>
                </c:pt>
                <c:pt idx="85">
                  <c:v>4.6467020572462916</c:v>
                </c:pt>
                <c:pt idx="86">
                  <c:v>4.7007334765165973</c:v>
                </c:pt>
                <c:pt idx="87">
                  <c:v>4.7547648957869022</c:v>
                </c:pt>
                <c:pt idx="88">
                  <c:v>4.8087963150572079</c:v>
                </c:pt>
                <c:pt idx="89">
                  <c:v>4.8628277343275119</c:v>
                </c:pt>
                <c:pt idx="90">
                  <c:v>4.9168591535978177</c:v>
                </c:pt>
                <c:pt idx="91">
                  <c:v>4.9708905728681225</c:v>
                </c:pt>
                <c:pt idx="92">
                  <c:v>5.0249219921384292</c:v>
                </c:pt>
                <c:pt idx="93">
                  <c:v>5.0789534114087349</c:v>
                </c:pt>
                <c:pt idx="94">
                  <c:v>5.1329848306790389</c:v>
                </c:pt>
                <c:pt idx="95">
                  <c:v>5.1870162499493446</c:v>
                </c:pt>
                <c:pt idx="96">
                  <c:v>5.2410476692196504</c:v>
                </c:pt>
                <c:pt idx="97">
                  <c:v>5.2950790884899552</c:v>
                </c:pt>
                <c:pt idx="98">
                  <c:v>5.349110507760261</c:v>
                </c:pt>
                <c:pt idx="99">
                  <c:v>5.4031419270305667</c:v>
                </c:pt>
                <c:pt idx="100">
                  <c:v>5.4571733463008725</c:v>
                </c:pt>
                <c:pt idx="101">
                  <c:v>5.5112047655711764</c:v>
                </c:pt>
                <c:pt idx="102">
                  <c:v>5.5652361848414822</c:v>
                </c:pt>
                <c:pt idx="103">
                  <c:v>5.6192676041117879</c:v>
                </c:pt>
                <c:pt idx="104">
                  <c:v>5.6732990233820928</c:v>
                </c:pt>
                <c:pt idx="105">
                  <c:v>5.7273304426523985</c:v>
                </c:pt>
                <c:pt idx="106">
                  <c:v>5.7813618619227034</c:v>
                </c:pt>
                <c:pt idx="107">
                  <c:v>5.83539328119301</c:v>
                </c:pt>
                <c:pt idx="108">
                  <c:v>5.889424700463314</c:v>
                </c:pt>
                <c:pt idx="109">
                  <c:v>5.9434561197336198</c:v>
                </c:pt>
                <c:pt idx="110">
                  <c:v>5.9974875390039255</c:v>
                </c:pt>
                <c:pt idx="111">
                  <c:v>6.0515189582742304</c:v>
                </c:pt>
                <c:pt idx="112">
                  <c:v>6.1055503775445361</c:v>
                </c:pt>
                <c:pt idx="113">
                  <c:v>6.159581796814841</c:v>
                </c:pt>
                <c:pt idx="114">
                  <c:v>6.2136132160851476</c:v>
                </c:pt>
                <c:pt idx="115">
                  <c:v>6.2676446353554516</c:v>
                </c:pt>
                <c:pt idx="116">
                  <c:v>6.3216760546257573</c:v>
                </c:pt>
                <c:pt idx="117">
                  <c:v>6.3757074738960622</c:v>
                </c:pt>
                <c:pt idx="118">
                  <c:v>6.4297388931663688</c:v>
                </c:pt>
                <c:pt idx="119">
                  <c:v>6.4837703124366737</c:v>
                </c:pt>
                <c:pt idx="120">
                  <c:v>6.5378017317069785</c:v>
                </c:pt>
                <c:pt idx="121">
                  <c:v>6.5918331509772852</c:v>
                </c:pt>
                <c:pt idx="122">
                  <c:v>6.6458645702475891</c:v>
                </c:pt>
                <c:pt idx="123">
                  <c:v>6.6998959895178949</c:v>
                </c:pt>
                <c:pt idx="124">
                  <c:v>6.7539274087881997</c:v>
                </c:pt>
                <c:pt idx="125">
                  <c:v>6.8079588280585064</c:v>
                </c:pt>
                <c:pt idx="126">
                  <c:v>6.8619902473288112</c:v>
                </c:pt>
                <c:pt idx="127">
                  <c:v>6.9160216665991161</c:v>
                </c:pt>
                <c:pt idx="128">
                  <c:v>6.9700530858694218</c:v>
                </c:pt>
                <c:pt idx="129">
                  <c:v>7.0240845051397267</c:v>
                </c:pt>
                <c:pt idx="130">
                  <c:v>7.0781159244100325</c:v>
                </c:pt>
                <c:pt idx="131">
                  <c:v>7.1321473436803373</c:v>
                </c:pt>
                <c:pt idx="132">
                  <c:v>7.186178762950644</c:v>
                </c:pt>
                <c:pt idx="133">
                  <c:v>7.2402101822209497</c:v>
                </c:pt>
                <c:pt idx="134">
                  <c:v>7.2942416014912537</c:v>
                </c:pt>
                <c:pt idx="135">
                  <c:v>7.3482730207615594</c:v>
                </c:pt>
                <c:pt idx="136">
                  <c:v>7.4023044400318643</c:v>
                </c:pt>
                <c:pt idx="137">
                  <c:v>7.45633585930217</c:v>
                </c:pt>
                <c:pt idx="138">
                  <c:v>7.5103672785724749</c:v>
                </c:pt>
                <c:pt idx="139">
                  <c:v>7.5643986978427806</c:v>
                </c:pt>
                <c:pt idx="140">
                  <c:v>7.6184301171130873</c:v>
                </c:pt>
                <c:pt idx="141">
                  <c:v>7.6724615363833921</c:v>
                </c:pt>
                <c:pt idx="142">
                  <c:v>7.726492955653697</c:v>
                </c:pt>
                <c:pt idx="143">
                  <c:v>7.7805243749240018</c:v>
                </c:pt>
                <c:pt idx="144">
                  <c:v>7.8345557941943067</c:v>
                </c:pt>
                <c:pt idx="145">
                  <c:v>7.8885872134646124</c:v>
                </c:pt>
                <c:pt idx="146">
                  <c:v>7.9426186327349191</c:v>
                </c:pt>
                <c:pt idx="147">
                  <c:v>7.9966500520052248</c:v>
                </c:pt>
                <c:pt idx="148">
                  <c:v>8.0506814712755297</c:v>
                </c:pt>
                <c:pt idx="149">
                  <c:v>8.1047128905458337</c:v>
                </c:pt>
                <c:pt idx="150">
                  <c:v>8.1587443098161394</c:v>
                </c:pt>
                <c:pt idx="151">
                  <c:v>8.2127757290864452</c:v>
                </c:pt>
                <c:pt idx="152">
                  <c:v>8.2668071483567509</c:v>
                </c:pt>
                <c:pt idx="153">
                  <c:v>8.3208385676270584</c:v>
                </c:pt>
                <c:pt idx="154">
                  <c:v>8.3748699868973606</c:v>
                </c:pt>
                <c:pt idx="155">
                  <c:v>8.4289014061676664</c:v>
                </c:pt>
                <c:pt idx="156">
                  <c:v>8.4829328254379721</c:v>
                </c:pt>
                <c:pt idx="157">
                  <c:v>8.5369642447082779</c:v>
                </c:pt>
                <c:pt idx="158">
                  <c:v>8.5909956639785818</c:v>
                </c:pt>
                <c:pt idx="159">
                  <c:v>8.6450270832488858</c:v>
                </c:pt>
                <c:pt idx="160">
                  <c:v>8.6990585025191933</c:v>
                </c:pt>
                <c:pt idx="161">
                  <c:v>8.7530899217894991</c:v>
                </c:pt>
                <c:pt idx="162">
                  <c:v>8.8071213410598048</c:v>
                </c:pt>
                <c:pt idx="163">
                  <c:v>8.8611527603301088</c:v>
                </c:pt>
                <c:pt idx="164">
                  <c:v>8.9151841796004145</c:v>
                </c:pt>
                <c:pt idx="165">
                  <c:v>8.9692155988707203</c:v>
                </c:pt>
                <c:pt idx="166">
                  <c:v>9.023247018141026</c:v>
                </c:pt>
                <c:pt idx="167">
                  <c:v>9.0772784374113318</c:v>
                </c:pt>
                <c:pt idx="168">
                  <c:v>9.1313098566816358</c:v>
                </c:pt>
                <c:pt idx="169">
                  <c:v>9.1853412759519415</c:v>
                </c:pt>
                <c:pt idx="170">
                  <c:v>9.2393726952222472</c:v>
                </c:pt>
                <c:pt idx="171">
                  <c:v>9.293404114492553</c:v>
                </c:pt>
                <c:pt idx="172">
                  <c:v>9.3474355337628587</c:v>
                </c:pt>
                <c:pt idx="173">
                  <c:v>9.4014669530331609</c:v>
                </c:pt>
                <c:pt idx="174">
                  <c:v>9.4554983723034667</c:v>
                </c:pt>
                <c:pt idx="175">
                  <c:v>9.5095297915737742</c:v>
                </c:pt>
                <c:pt idx="176">
                  <c:v>9.56356121084408</c:v>
                </c:pt>
                <c:pt idx="177">
                  <c:v>9.6175926301143839</c:v>
                </c:pt>
                <c:pt idx="178">
                  <c:v>9.6716240493846897</c:v>
                </c:pt>
                <c:pt idx="179">
                  <c:v>9.7256554686549954</c:v>
                </c:pt>
                <c:pt idx="180">
                  <c:v>9.7796868879253012</c:v>
                </c:pt>
                <c:pt idx="181">
                  <c:v>9.8337183071956069</c:v>
                </c:pt>
                <c:pt idx="182">
                  <c:v>9.8877497264659127</c:v>
                </c:pt>
                <c:pt idx="183">
                  <c:v>9.9417811457362166</c:v>
                </c:pt>
                <c:pt idx="184">
                  <c:v>9.9958125650065224</c:v>
                </c:pt>
                <c:pt idx="185">
                  <c:v>10.049843984276828</c:v>
                </c:pt>
                <c:pt idx="186">
                  <c:v>10.103875403547134</c:v>
                </c:pt>
                <c:pt idx="187">
                  <c:v>10.157906822817436</c:v>
                </c:pt>
                <c:pt idx="188">
                  <c:v>10.211938242087742</c:v>
                </c:pt>
                <c:pt idx="189">
                  <c:v>10.265969661358049</c:v>
                </c:pt>
                <c:pt idx="190">
                  <c:v>10.320001080628355</c:v>
                </c:pt>
                <c:pt idx="191">
                  <c:v>10.374032499898659</c:v>
                </c:pt>
                <c:pt idx="192">
                  <c:v>10.428063919168965</c:v>
                </c:pt>
                <c:pt idx="193">
                  <c:v>10.482095338439271</c:v>
                </c:pt>
                <c:pt idx="194">
                  <c:v>10.536126757709576</c:v>
                </c:pt>
                <c:pt idx="195">
                  <c:v>10.590158176979882</c:v>
                </c:pt>
                <c:pt idx="196">
                  <c:v>10.644189596250186</c:v>
                </c:pt>
                <c:pt idx="197">
                  <c:v>10.698221015520494</c:v>
                </c:pt>
                <c:pt idx="198">
                  <c:v>10.752252434790798</c:v>
                </c:pt>
                <c:pt idx="199">
                  <c:v>10.806283854061103</c:v>
                </c:pt>
                <c:pt idx="200">
                  <c:v>10.860315273331409</c:v>
                </c:pt>
                <c:pt idx="201">
                  <c:v>10.914346692601711</c:v>
                </c:pt>
                <c:pt idx="202">
                  <c:v>10.968378111872017</c:v>
                </c:pt>
                <c:pt idx="203">
                  <c:v>11.022409531142323</c:v>
                </c:pt>
                <c:pt idx="204">
                  <c:v>11.07644095041263</c:v>
                </c:pt>
                <c:pt idx="205">
                  <c:v>11.130472369682934</c:v>
                </c:pt>
                <c:pt idx="206">
                  <c:v>11.18450378895324</c:v>
                </c:pt>
                <c:pt idx="207">
                  <c:v>11.238535208223546</c:v>
                </c:pt>
                <c:pt idx="208">
                  <c:v>11.292566627493851</c:v>
                </c:pt>
                <c:pt idx="209">
                  <c:v>11.346598046764157</c:v>
                </c:pt>
                <c:pt idx="210">
                  <c:v>11.400629466034461</c:v>
                </c:pt>
                <c:pt idx="211">
                  <c:v>11.454660885304769</c:v>
                </c:pt>
                <c:pt idx="212">
                  <c:v>11.508692304575074</c:v>
                </c:pt>
                <c:pt idx="213">
                  <c:v>11.562723723845378</c:v>
                </c:pt>
                <c:pt idx="214">
                  <c:v>11.616755143115684</c:v>
                </c:pt>
                <c:pt idx="215">
                  <c:v>11.670786562385986</c:v>
                </c:pt>
                <c:pt idx="216">
                  <c:v>11.724817981656292</c:v>
                </c:pt>
                <c:pt idx="217">
                  <c:v>11.778849400926598</c:v>
                </c:pt>
                <c:pt idx="218">
                  <c:v>11.832880820196904</c:v>
                </c:pt>
                <c:pt idx="219">
                  <c:v>11.886912239467211</c:v>
                </c:pt>
                <c:pt idx="220">
                  <c:v>11.940943658737515</c:v>
                </c:pt>
                <c:pt idx="221">
                  <c:v>11.994975078007821</c:v>
                </c:pt>
                <c:pt idx="222">
                  <c:v>12.049006497278127</c:v>
                </c:pt>
                <c:pt idx="223">
                  <c:v>12.103037916548432</c:v>
                </c:pt>
                <c:pt idx="224">
                  <c:v>12.157069335818736</c:v>
                </c:pt>
                <c:pt idx="225">
                  <c:v>12.211100755089042</c:v>
                </c:pt>
                <c:pt idx="226">
                  <c:v>12.26513217435935</c:v>
                </c:pt>
                <c:pt idx="227">
                  <c:v>12.319163593629654</c:v>
                </c:pt>
                <c:pt idx="228">
                  <c:v>12.373195012899959</c:v>
                </c:pt>
                <c:pt idx="229">
                  <c:v>12.427226432170261</c:v>
                </c:pt>
                <c:pt idx="230">
                  <c:v>12.481257851440567</c:v>
                </c:pt>
                <c:pt idx="231">
                  <c:v>12.535289270710873</c:v>
                </c:pt>
                <c:pt idx="232">
                  <c:v>12.589320689981179</c:v>
                </c:pt>
                <c:pt idx="233">
                  <c:v>12.643352109251484</c:v>
                </c:pt>
                <c:pt idx="234">
                  <c:v>12.69738352852179</c:v>
                </c:pt>
                <c:pt idx="235">
                  <c:v>12.751414947792096</c:v>
                </c:pt>
                <c:pt idx="236">
                  <c:v>12.805446367062402</c:v>
                </c:pt>
                <c:pt idx="237">
                  <c:v>12.859477786332707</c:v>
                </c:pt>
                <c:pt idx="238">
                  <c:v>12.913509205603011</c:v>
                </c:pt>
                <c:pt idx="239">
                  <c:v>12.967540624873317</c:v>
                </c:pt>
                <c:pt idx="240">
                  <c:v>13.021572044143623</c:v>
                </c:pt>
                <c:pt idx="241">
                  <c:v>13.07560346341393</c:v>
                </c:pt>
                <c:pt idx="242">
                  <c:v>13.129634882684234</c:v>
                </c:pt>
                <c:pt idx="243">
                  <c:v>13.183666301954537</c:v>
                </c:pt>
                <c:pt idx="244">
                  <c:v>13.237697721224842</c:v>
                </c:pt>
                <c:pt idx="245">
                  <c:v>13.291729140495148</c:v>
                </c:pt>
                <c:pt idx="246">
                  <c:v>13.345760559765454</c:v>
                </c:pt>
                <c:pt idx="247">
                  <c:v>13.39979197903576</c:v>
                </c:pt>
                <c:pt idx="248">
                  <c:v>13.453823398306065</c:v>
                </c:pt>
                <c:pt idx="249">
                  <c:v>13.507854817576371</c:v>
                </c:pt>
                <c:pt idx="250">
                  <c:v>13.561886236846677</c:v>
                </c:pt>
                <c:pt idx="251">
                  <c:v>13.615917656116983</c:v>
                </c:pt>
                <c:pt idx="252">
                  <c:v>13.669949075387287</c:v>
                </c:pt>
                <c:pt idx="253">
                  <c:v>13.723980494657592</c:v>
                </c:pt>
                <c:pt idx="254">
                  <c:v>13.778011913927898</c:v>
                </c:pt>
                <c:pt idx="255">
                  <c:v>13.832043333198204</c:v>
                </c:pt>
                <c:pt idx="256">
                  <c:v>13.886074752468511</c:v>
                </c:pt>
                <c:pt idx="257">
                  <c:v>13.940106171738814</c:v>
                </c:pt>
                <c:pt idx="258">
                  <c:v>13.994137591009117</c:v>
                </c:pt>
                <c:pt idx="259">
                  <c:v>14.048169010279423</c:v>
                </c:pt>
                <c:pt idx="260">
                  <c:v>14.102200429549729</c:v>
                </c:pt>
                <c:pt idx="261">
                  <c:v>14.156231848820035</c:v>
                </c:pt>
                <c:pt idx="262">
                  <c:v>14.210263268090339</c:v>
                </c:pt>
                <c:pt idx="263">
                  <c:v>14.264294687360646</c:v>
                </c:pt>
                <c:pt idx="264">
                  <c:v>14.318326106630952</c:v>
                </c:pt>
                <c:pt idx="265">
                  <c:v>14.372357525901258</c:v>
                </c:pt>
                <c:pt idx="266">
                  <c:v>14.426388945171563</c:v>
                </c:pt>
                <c:pt idx="267">
                  <c:v>14.480420364441867</c:v>
                </c:pt>
                <c:pt idx="268">
                  <c:v>14.534451783712173</c:v>
                </c:pt>
                <c:pt idx="269">
                  <c:v>14.588483202982479</c:v>
                </c:pt>
                <c:pt idx="270">
                  <c:v>14.642514622252786</c:v>
                </c:pt>
                <c:pt idx="271">
                  <c:v>14.696546041523089</c:v>
                </c:pt>
                <c:pt idx="272">
                  <c:v>14.750577460793394</c:v>
                </c:pt>
                <c:pt idx="273">
                  <c:v>14.804608880063698</c:v>
                </c:pt>
                <c:pt idx="274">
                  <c:v>14.858640299334004</c:v>
                </c:pt>
                <c:pt idx="275">
                  <c:v>14.91267171860431</c:v>
                </c:pt>
                <c:pt idx="276">
                  <c:v>14.966703137874614</c:v>
                </c:pt>
                <c:pt idx="277">
                  <c:v>15.02073455714492</c:v>
                </c:pt>
                <c:pt idx="278">
                  <c:v>15.074765976415227</c:v>
                </c:pt>
                <c:pt idx="279">
                  <c:v>15.128797395685533</c:v>
                </c:pt>
                <c:pt idx="280">
                  <c:v>15.182828814955839</c:v>
                </c:pt>
                <c:pt idx="281">
                  <c:v>15.236860234226143</c:v>
                </c:pt>
                <c:pt idx="282">
                  <c:v>15.290891653496448</c:v>
                </c:pt>
                <c:pt idx="283">
                  <c:v>15.344923072766754</c:v>
                </c:pt>
                <c:pt idx="284">
                  <c:v>15.398954492037058</c:v>
                </c:pt>
                <c:pt idx="285">
                  <c:v>15.452985911307364</c:v>
                </c:pt>
                <c:pt idx="286">
                  <c:v>15.50701733057767</c:v>
                </c:pt>
                <c:pt idx="287">
                  <c:v>15.561048749847975</c:v>
                </c:pt>
                <c:pt idx="288">
                  <c:v>15.615080169118279</c:v>
                </c:pt>
                <c:pt idx="289">
                  <c:v>15.669111588388585</c:v>
                </c:pt>
                <c:pt idx="290">
                  <c:v>15.723143007658889</c:v>
                </c:pt>
                <c:pt idx="291">
                  <c:v>15.777174426929196</c:v>
                </c:pt>
                <c:pt idx="292">
                  <c:v>15.831205846199502</c:v>
                </c:pt>
                <c:pt idx="293">
                  <c:v>15.885237265469806</c:v>
                </c:pt>
                <c:pt idx="294">
                  <c:v>15.939268684740112</c:v>
                </c:pt>
                <c:pt idx="295">
                  <c:v>15.993300104010418</c:v>
                </c:pt>
                <c:pt idx="296">
                  <c:v>16.047331523280725</c:v>
                </c:pt>
                <c:pt idx="297">
                  <c:v>16.101362942551027</c:v>
                </c:pt>
                <c:pt idx="298">
                  <c:v>16.155394361821333</c:v>
                </c:pt>
                <c:pt idx="299">
                  <c:v>16.209425781091639</c:v>
                </c:pt>
                <c:pt idx="300">
                  <c:v>16.263457200361945</c:v>
                </c:pt>
                <c:pt idx="301">
                  <c:v>16.31748861963225</c:v>
                </c:pt>
                <c:pt idx="302">
                  <c:v>16.371520038902556</c:v>
                </c:pt>
                <c:pt idx="303">
                  <c:v>16.425551458172862</c:v>
                </c:pt>
                <c:pt idx="304">
                  <c:v>16.479582877443164</c:v>
                </c:pt>
                <c:pt idx="305">
                  <c:v>16.53361429671347</c:v>
                </c:pt>
                <c:pt idx="306">
                  <c:v>16.587645715983772</c:v>
                </c:pt>
                <c:pt idx="307">
                  <c:v>16.641677135254081</c:v>
                </c:pt>
                <c:pt idx="308">
                  <c:v>16.695708554524384</c:v>
                </c:pt>
                <c:pt idx="309">
                  <c:v>16.749739973794693</c:v>
                </c:pt>
                <c:pt idx="310">
                  <c:v>16.803771393064995</c:v>
                </c:pt>
                <c:pt idx="311">
                  <c:v>16.857802812335301</c:v>
                </c:pt>
                <c:pt idx="312">
                  <c:v>16.91183423160561</c:v>
                </c:pt>
                <c:pt idx="313">
                  <c:v>16.965865650875916</c:v>
                </c:pt>
                <c:pt idx="314">
                  <c:v>17.019897070146225</c:v>
                </c:pt>
                <c:pt idx="315">
                  <c:v>17.073928489416531</c:v>
                </c:pt>
                <c:pt idx="316">
                  <c:v>17.12795990868684</c:v>
                </c:pt>
                <c:pt idx="317">
                  <c:v>17.181991327957146</c:v>
                </c:pt>
                <c:pt idx="318">
                  <c:v>17.236022747227452</c:v>
                </c:pt>
                <c:pt idx="319">
                  <c:v>17.290054166497761</c:v>
                </c:pt>
                <c:pt idx="320">
                  <c:v>17.344085585768067</c:v>
                </c:pt>
                <c:pt idx="321">
                  <c:v>17.398117005038376</c:v>
                </c:pt>
                <c:pt idx="322">
                  <c:v>17.452148424308682</c:v>
                </c:pt>
                <c:pt idx="323">
                  <c:v>17.506179843578991</c:v>
                </c:pt>
                <c:pt idx="324">
                  <c:v>17.560211262849297</c:v>
                </c:pt>
                <c:pt idx="325">
                  <c:v>17.614242682119606</c:v>
                </c:pt>
                <c:pt idx="326">
                  <c:v>17.668274101389908</c:v>
                </c:pt>
                <c:pt idx="327">
                  <c:v>17.722305520660218</c:v>
                </c:pt>
                <c:pt idx="328">
                  <c:v>17.776336939930527</c:v>
                </c:pt>
                <c:pt idx="329">
                  <c:v>17.830368359200833</c:v>
                </c:pt>
                <c:pt idx="330">
                  <c:v>17.884399778471142</c:v>
                </c:pt>
                <c:pt idx="331">
                  <c:v>17.938431197741448</c:v>
                </c:pt>
                <c:pt idx="332">
                  <c:v>17.992462617011753</c:v>
                </c:pt>
                <c:pt idx="333">
                  <c:v>18.046494036282059</c:v>
                </c:pt>
                <c:pt idx="334">
                  <c:v>18.100525455552368</c:v>
                </c:pt>
                <c:pt idx="335">
                  <c:v>18.154556874822674</c:v>
                </c:pt>
                <c:pt idx="336">
                  <c:v>18.208588294092984</c:v>
                </c:pt>
                <c:pt idx="337">
                  <c:v>18.262619713363293</c:v>
                </c:pt>
                <c:pt idx="338">
                  <c:v>18.316651132633599</c:v>
                </c:pt>
                <c:pt idx="339">
                  <c:v>18.370682551903908</c:v>
                </c:pt>
                <c:pt idx="340">
                  <c:v>18.424713971174214</c:v>
                </c:pt>
                <c:pt idx="341">
                  <c:v>18.478745390444523</c:v>
                </c:pt>
                <c:pt idx="342">
                  <c:v>18.532776809714825</c:v>
                </c:pt>
                <c:pt idx="343">
                  <c:v>18.586808228985134</c:v>
                </c:pt>
                <c:pt idx="344">
                  <c:v>18.64083964825544</c:v>
                </c:pt>
                <c:pt idx="345">
                  <c:v>18.694871067525746</c:v>
                </c:pt>
                <c:pt idx="346">
                  <c:v>18.748902486796055</c:v>
                </c:pt>
                <c:pt idx="347">
                  <c:v>18.802933906066361</c:v>
                </c:pt>
                <c:pt idx="348">
                  <c:v>18.85696532533667</c:v>
                </c:pt>
                <c:pt idx="349">
                  <c:v>18.910996744606976</c:v>
                </c:pt>
                <c:pt idx="350">
                  <c:v>18.965028163877285</c:v>
                </c:pt>
                <c:pt idx="351">
                  <c:v>19.019059583147591</c:v>
                </c:pt>
                <c:pt idx="352">
                  <c:v>19.0730910024179</c:v>
                </c:pt>
                <c:pt idx="353">
                  <c:v>19.12712242168821</c:v>
                </c:pt>
                <c:pt idx="354">
                  <c:v>19.181153840958515</c:v>
                </c:pt>
                <c:pt idx="355">
                  <c:v>19.235185260228825</c:v>
                </c:pt>
                <c:pt idx="356">
                  <c:v>19.28921667949913</c:v>
                </c:pt>
                <c:pt idx="357">
                  <c:v>19.343248098769436</c:v>
                </c:pt>
                <c:pt idx="358">
                  <c:v>19.397279518039742</c:v>
                </c:pt>
                <c:pt idx="359">
                  <c:v>19.451310937310048</c:v>
                </c:pt>
                <c:pt idx="360">
                  <c:v>19.505342356580353</c:v>
                </c:pt>
                <c:pt idx="361">
                  <c:v>19.559373775850663</c:v>
                </c:pt>
                <c:pt idx="362">
                  <c:v>19.613405195120972</c:v>
                </c:pt>
                <c:pt idx="363">
                  <c:v>19.667436614391278</c:v>
                </c:pt>
                <c:pt idx="364">
                  <c:v>19.721468033661587</c:v>
                </c:pt>
                <c:pt idx="365">
                  <c:v>19.775499452931893</c:v>
                </c:pt>
                <c:pt idx="366">
                  <c:v>19.829530872202202</c:v>
                </c:pt>
                <c:pt idx="367">
                  <c:v>19.883562291472508</c:v>
                </c:pt>
                <c:pt idx="368">
                  <c:v>19.937593710742817</c:v>
                </c:pt>
                <c:pt idx="369">
                  <c:v>19.991625130013123</c:v>
                </c:pt>
                <c:pt idx="370">
                  <c:v>20.045656549283432</c:v>
                </c:pt>
                <c:pt idx="371">
                  <c:v>20.099687968553738</c:v>
                </c:pt>
                <c:pt idx="372">
                  <c:v>20.153719387824044</c:v>
                </c:pt>
                <c:pt idx="373">
                  <c:v>20.207750807094349</c:v>
                </c:pt>
                <c:pt idx="374">
                  <c:v>20.261782226364655</c:v>
                </c:pt>
                <c:pt idx="375">
                  <c:v>20.315813645634965</c:v>
                </c:pt>
                <c:pt idx="376">
                  <c:v>20.36984506490527</c:v>
                </c:pt>
                <c:pt idx="377">
                  <c:v>20.42387648417558</c:v>
                </c:pt>
                <c:pt idx="378">
                  <c:v>20.477907903445885</c:v>
                </c:pt>
                <c:pt idx="379">
                  <c:v>20.531939322716195</c:v>
                </c:pt>
                <c:pt idx="380">
                  <c:v>20.585970741986504</c:v>
                </c:pt>
                <c:pt idx="381">
                  <c:v>20.64000216125681</c:v>
                </c:pt>
                <c:pt idx="382">
                  <c:v>20.694033580527119</c:v>
                </c:pt>
                <c:pt idx="383">
                  <c:v>20.748064999797425</c:v>
                </c:pt>
                <c:pt idx="384">
                  <c:v>20.802096419067734</c:v>
                </c:pt>
                <c:pt idx="385">
                  <c:v>20.85612783833804</c:v>
                </c:pt>
                <c:pt idx="386">
                  <c:v>20.910159257608345</c:v>
                </c:pt>
                <c:pt idx="387">
                  <c:v>20.964190676878651</c:v>
                </c:pt>
                <c:pt idx="388">
                  <c:v>21.018222096148957</c:v>
                </c:pt>
                <c:pt idx="389">
                  <c:v>21.072253515419266</c:v>
                </c:pt>
                <c:pt idx="390">
                  <c:v>21.126284934689572</c:v>
                </c:pt>
                <c:pt idx="391">
                  <c:v>21.180316353959881</c:v>
                </c:pt>
                <c:pt idx="392">
                  <c:v>21.234347773230187</c:v>
                </c:pt>
                <c:pt idx="393">
                  <c:v>21.288379192500496</c:v>
                </c:pt>
                <c:pt idx="394">
                  <c:v>21.342410611770802</c:v>
                </c:pt>
                <c:pt idx="395">
                  <c:v>21.396442031041111</c:v>
                </c:pt>
                <c:pt idx="396">
                  <c:v>21.450473450311421</c:v>
                </c:pt>
                <c:pt idx="397">
                  <c:v>21.504504869581726</c:v>
                </c:pt>
                <c:pt idx="398">
                  <c:v>21.558536288852036</c:v>
                </c:pt>
                <c:pt idx="399">
                  <c:v>21.612567708122338</c:v>
                </c:pt>
                <c:pt idx="400">
                  <c:v>21.666599127392647</c:v>
                </c:pt>
                <c:pt idx="401">
                  <c:v>21.720630546662953</c:v>
                </c:pt>
                <c:pt idx="402">
                  <c:v>21.774661965933262</c:v>
                </c:pt>
                <c:pt idx="403">
                  <c:v>21.828693385203565</c:v>
                </c:pt>
                <c:pt idx="404">
                  <c:v>21.882724804473874</c:v>
                </c:pt>
                <c:pt idx="405">
                  <c:v>21.936756223744183</c:v>
                </c:pt>
                <c:pt idx="406">
                  <c:v>21.990787643014489</c:v>
                </c:pt>
                <c:pt idx="407">
                  <c:v>22.044819062284798</c:v>
                </c:pt>
                <c:pt idx="408">
                  <c:v>22.098850481555104</c:v>
                </c:pt>
                <c:pt idx="409">
                  <c:v>22.152881900825413</c:v>
                </c:pt>
                <c:pt idx="410">
                  <c:v>22.206913320095719</c:v>
                </c:pt>
                <c:pt idx="411">
                  <c:v>22.260944739366028</c:v>
                </c:pt>
                <c:pt idx="412">
                  <c:v>22.314976158636334</c:v>
                </c:pt>
                <c:pt idx="413">
                  <c:v>22.36900757790664</c:v>
                </c:pt>
                <c:pt idx="414">
                  <c:v>22.423038997176949</c:v>
                </c:pt>
                <c:pt idx="415">
                  <c:v>22.477070416447255</c:v>
                </c:pt>
                <c:pt idx="416">
                  <c:v>22.531101835717564</c:v>
                </c:pt>
                <c:pt idx="417">
                  <c:v>22.58513325498787</c:v>
                </c:pt>
                <c:pt idx="418">
                  <c:v>22.639164674258176</c:v>
                </c:pt>
                <c:pt idx="419">
                  <c:v>22.693196093528481</c:v>
                </c:pt>
                <c:pt idx="420">
                  <c:v>22.747227512798791</c:v>
                </c:pt>
                <c:pt idx="421">
                  <c:v>22.8012589320691</c:v>
                </c:pt>
                <c:pt idx="422">
                  <c:v>22.855290351339406</c:v>
                </c:pt>
                <c:pt idx="423">
                  <c:v>22.909321770609715</c:v>
                </c:pt>
                <c:pt idx="424">
                  <c:v>22.963353189880021</c:v>
                </c:pt>
                <c:pt idx="425">
                  <c:v>23.01738460915033</c:v>
                </c:pt>
                <c:pt idx="426">
                  <c:v>23.071416028420636</c:v>
                </c:pt>
                <c:pt idx="427">
                  <c:v>23.125447447690942</c:v>
                </c:pt>
                <c:pt idx="428">
                  <c:v>23.179478866961247</c:v>
                </c:pt>
                <c:pt idx="429">
                  <c:v>23.233510286231557</c:v>
                </c:pt>
                <c:pt idx="430">
                  <c:v>23.287541705501866</c:v>
                </c:pt>
                <c:pt idx="431">
                  <c:v>23.341573124772172</c:v>
                </c:pt>
                <c:pt idx="432">
                  <c:v>23.395604544042481</c:v>
                </c:pt>
                <c:pt idx="433">
                  <c:v>23.449635963312787</c:v>
                </c:pt>
                <c:pt idx="434">
                  <c:v>23.503667382583092</c:v>
                </c:pt>
                <c:pt idx="435">
                  <c:v>23.557698801853398</c:v>
                </c:pt>
                <c:pt idx="436">
                  <c:v>23.611730221123707</c:v>
                </c:pt>
                <c:pt idx="437">
                  <c:v>23.665761640394013</c:v>
                </c:pt>
                <c:pt idx="438">
                  <c:v>23.719793059664322</c:v>
                </c:pt>
                <c:pt idx="439">
                  <c:v>23.773824478934632</c:v>
                </c:pt>
                <c:pt idx="440">
                  <c:v>23.827855898204934</c:v>
                </c:pt>
                <c:pt idx="441">
                  <c:v>23.881887317475243</c:v>
                </c:pt>
                <c:pt idx="442">
                  <c:v>23.935918736745549</c:v>
                </c:pt>
                <c:pt idx="443">
                  <c:v>23.989950156015858</c:v>
                </c:pt>
                <c:pt idx="444">
                  <c:v>24.043981575286164</c:v>
                </c:pt>
                <c:pt idx="445">
                  <c:v>24.098012994556473</c:v>
                </c:pt>
                <c:pt idx="446">
                  <c:v>24.152044413826779</c:v>
                </c:pt>
                <c:pt idx="447">
                  <c:v>24.206075833097088</c:v>
                </c:pt>
                <c:pt idx="448">
                  <c:v>24.260107252367398</c:v>
                </c:pt>
                <c:pt idx="449">
                  <c:v>24.3141386716377</c:v>
                </c:pt>
                <c:pt idx="450">
                  <c:v>24.368170090908009</c:v>
                </c:pt>
                <c:pt idx="451">
                  <c:v>24.422201510178315</c:v>
                </c:pt>
                <c:pt idx="452">
                  <c:v>24.476232929448624</c:v>
                </c:pt>
                <c:pt idx="453">
                  <c:v>24.53026434871893</c:v>
                </c:pt>
                <c:pt idx="454">
                  <c:v>24.584295767989236</c:v>
                </c:pt>
                <c:pt idx="455">
                  <c:v>24.638327187259542</c:v>
                </c:pt>
                <c:pt idx="456">
                  <c:v>24.692358606529851</c:v>
                </c:pt>
                <c:pt idx="457">
                  <c:v>24.74639002580016</c:v>
                </c:pt>
                <c:pt idx="458">
                  <c:v>24.800421445070466</c:v>
                </c:pt>
                <c:pt idx="459">
                  <c:v>24.854452864340775</c:v>
                </c:pt>
                <c:pt idx="460">
                  <c:v>24.908484283611081</c:v>
                </c:pt>
                <c:pt idx="461">
                  <c:v>24.96251570288139</c:v>
                </c:pt>
                <c:pt idx="462">
                  <c:v>25.016547122151696</c:v>
                </c:pt>
                <c:pt idx="463">
                  <c:v>25.070578541422005</c:v>
                </c:pt>
                <c:pt idx="464">
                  <c:v>25.124609960692311</c:v>
                </c:pt>
                <c:pt idx="465">
                  <c:v>25.178641379962617</c:v>
                </c:pt>
                <c:pt idx="466">
                  <c:v>25.232672799232926</c:v>
                </c:pt>
                <c:pt idx="467">
                  <c:v>25.286704218503232</c:v>
                </c:pt>
                <c:pt idx="468">
                  <c:v>25.340735637773538</c:v>
                </c:pt>
                <c:pt idx="469">
                  <c:v>25.394767057043843</c:v>
                </c:pt>
                <c:pt idx="470">
                  <c:v>25.448798476314153</c:v>
                </c:pt>
                <c:pt idx="471">
                  <c:v>25.502829895584458</c:v>
                </c:pt>
                <c:pt idx="472">
                  <c:v>25.556861314854768</c:v>
                </c:pt>
                <c:pt idx="473">
                  <c:v>25.610892734125077</c:v>
                </c:pt>
                <c:pt idx="474">
                  <c:v>25.664924153395383</c:v>
                </c:pt>
                <c:pt idx="475">
                  <c:v>25.718955572665692</c:v>
                </c:pt>
                <c:pt idx="476">
                  <c:v>25.772986991935998</c:v>
                </c:pt>
                <c:pt idx="477">
                  <c:v>25.827018411206307</c:v>
                </c:pt>
                <c:pt idx="478">
                  <c:v>25.881049830476613</c:v>
                </c:pt>
                <c:pt idx="479">
                  <c:v>25.935081249746922</c:v>
                </c:pt>
                <c:pt idx="480">
                  <c:v>25.989112669017224</c:v>
                </c:pt>
                <c:pt idx="481">
                  <c:v>26.04314408828753</c:v>
                </c:pt>
                <c:pt idx="482">
                  <c:v>26.097175507557839</c:v>
                </c:pt>
                <c:pt idx="483">
                  <c:v>26.151206926828145</c:v>
                </c:pt>
                <c:pt idx="484">
                  <c:v>26.205238346098454</c:v>
                </c:pt>
                <c:pt idx="485">
                  <c:v>26.25926976536876</c:v>
                </c:pt>
                <c:pt idx="486">
                  <c:v>26.313301184639069</c:v>
                </c:pt>
                <c:pt idx="487">
                  <c:v>26.367332603909375</c:v>
                </c:pt>
                <c:pt idx="488">
                  <c:v>26.421364023179684</c:v>
                </c:pt>
                <c:pt idx="489">
                  <c:v>26.47539544244999</c:v>
                </c:pt>
                <c:pt idx="490">
                  <c:v>26.5294268617203</c:v>
                </c:pt>
                <c:pt idx="491">
                  <c:v>26.583458280990609</c:v>
                </c:pt>
                <c:pt idx="492">
                  <c:v>26.637489700260915</c:v>
                </c:pt>
                <c:pt idx="493">
                  <c:v>26.691521119531224</c:v>
                </c:pt>
                <c:pt idx="494">
                  <c:v>26.745552538801526</c:v>
                </c:pt>
                <c:pt idx="495">
                  <c:v>26.799583958071832</c:v>
                </c:pt>
                <c:pt idx="496">
                  <c:v>26.853615377342138</c:v>
                </c:pt>
                <c:pt idx="497">
                  <c:v>26.907646796612447</c:v>
                </c:pt>
                <c:pt idx="498">
                  <c:v>26.961678215882756</c:v>
                </c:pt>
                <c:pt idx="499">
                  <c:v>27.015709635153062</c:v>
                </c:pt>
                <c:pt idx="500">
                  <c:v>27.069741054423371</c:v>
                </c:pt>
                <c:pt idx="501">
                  <c:v>27.123772473693677</c:v>
                </c:pt>
                <c:pt idx="502">
                  <c:v>27.177803892963986</c:v>
                </c:pt>
                <c:pt idx="503">
                  <c:v>27.231835312234292</c:v>
                </c:pt>
                <c:pt idx="504">
                  <c:v>27.285866731504601</c:v>
                </c:pt>
                <c:pt idx="505">
                  <c:v>27.339898150774907</c:v>
                </c:pt>
                <c:pt idx="506">
                  <c:v>27.393929570045216</c:v>
                </c:pt>
                <c:pt idx="507">
                  <c:v>27.447960989315522</c:v>
                </c:pt>
                <c:pt idx="508">
                  <c:v>27.501992408585828</c:v>
                </c:pt>
                <c:pt idx="509">
                  <c:v>27.556023827856137</c:v>
                </c:pt>
                <c:pt idx="510">
                  <c:v>27.610055247126439</c:v>
                </c:pt>
                <c:pt idx="511">
                  <c:v>27.664086666396749</c:v>
                </c:pt>
                <c:pt idx="512">
                  <c:v>27.718118085667054</c:v>
                </c:pt>
                <c:pt idx="513">
                  <c:v>27.772149504937364</c:v>
                </c:pt>
                <c:pt idx="514">
                  <c:v>27.826180924207669</c:v>
                </c:pt>
                <c:pt idx="515">
                  <c:v>27.880212343477979</c:v>
                </c:pt>
                <c:pt idx="516">
                  <c:v>27.934243762748288</c:v>
                </c:pt>
                <c:pt idx="517">
                  <c:v>27.988275182018594</c:v>
                </c:pt>
                <c:pt idx="518">
                  <c:v>28.042306601288903</c:v>
                </c:pt>
                <c:pt idx="519">
                  <c:v>28.096338020559209</c:v>
                </c:pt>
                <c:pt idx="520">
                  <c:v>28.150369439829518</c:v>
                </c:pt>
                <c:pt idx="521">
                  <c:v>28.204400859099824</c:v>
                </c:pt>
                <c:pt idx="522">
                  <c:v>28.25843227837013</c:v>
                </c:pt>
                <c:pt idx="523">
                  <c:v>28.312463697640435</c:v>
                </c:pt>
                <c:pt idx="524">
                  <c:v>28.366495116910745</c:v>
                </c:pt>
                <c:pt idx="525">
                  <c:v>28.420526536181054</c:v>
                </c:pt>
                <c:pt idx="526">
                  <c:v>28.474557955451356</c:v>
                </c:pt>
                <c:pt idx="527">
                  <c:v>28.528589374721665</c:v>
                </c:pt>
                <c:pt idx="528">
                  <c:v>28.582620793991971</c:v>
                </c:pt>
                <c:pt idx="529">
                  <c:v>28.63665221326228</c:v>
                </c:pt>
                <c:pt idx="530">
                  <c:v>28.690683632532586</c:v>
                </c:pt>
                <c:pt idx="531">
                  <c:v>28.744715051802896</c:v>
                </c:pt>
                <c:pt idx="532">
                  <c:v>28.798746471073205</c:v>
                </c:pt>
                <c:pt idx="533">
                  <c:v>28.852777890343511</c:v>
                </c:pt>
                <c:pt idx="534">
                  <c:v>28.906809309613816</c:v>
                </c:pt>
                <c:pt idx="535">
                  <c:v>28.960840728884122</c:v>
                </c:pt>
                <c:pt idx="536">
                  <c:v>29.014872148154431</c:v>
                </c:pt>
                <c:pt idx="537">
                  <c:v>29.068903567424737</c:v>
                </c:pt>
                <c:pt idx="538">
                  <c:v>29.122934986695046</c:v>
                </c:pt>
                <c:pt idx="539">
                  <c:v>29.176966405965352</c:v>
                </c:pt>
                <c:pt idx="540">
                  <c:v>29.230997825235661</c:v>
                </c:pt>
                <c:pt idx="541">
                  <c:v>29.285029244505967</c:v>
                </c:pt>
                <c:pt idx="542">
                  <c:v>29.339060663776273</c:v>
                </c:pt>
                <c:pt idx="543">
                  <c:v>29.393092083046582</c:v>
                </c:pt>
                <c:pt idx="544">
                  <c:v>29.447123502316888</c:v>
                </c:pt>
                <c:pt idx="545">
                  <c:v>29.501154921587197</c:v>
                </c:pt>
                <c:pt idx="546">
                  <c:v>29.555186340857503</c:v>
                </c:pt>
                <c:pt idx="547">
                  <c:v>29.609217760127812</c:v>
                </c:pt>
                <c:pt idx="548">
                  <c:v>29.663249179398118</c:v>
                </c:pt>
                <c:pt idx="549">
                  <c:v>29.717280598668424</c:v>
                </c:pt>
                <c:pt idx="550">
                  <c:v>29.771312017938733</c:v>
                </c:pt>
                <c:pt idx="551">
                  <c:v>29.825343437209039</c:v>
                </c:pt>
                <c:pt idx="552">
                  <c:v>29.879374856479348</c:v>
                </c:pt>
                <c:pt idx="553">
                  <c:v>29.933406275749654</c:v>
                </c:pt>
                <c:pt idx="554">
                  <c:v>29.987437695019963</c:v>
                </c:pt>
                <c:pt idx="555">
                  <c:v>30.041469114290269</c:v>
                </c:pt>
                <c:pt idx="556">
                  <c:v>30.095500533560575</c:v>
                </c:pt>
                <c:pt idx="557">
                  <c:v>30.14953195283088</c:v>
                </c:pt>
                <c:pt idx="558">
                  <c:v>30.20356337210119</c:v>
                </c:pt>
                <c:pt idx="559">
                  <c:v>30.257594791371499</c:v>
                </c:pt>
                <c:pt idx="560">
                  <c:v>30.311626210641805</c:v>
                </c:pt>
                <c:pt idx="561">
                  <c:v>30.365657629912114</c:v>
                </c:pt>
                <c:pt idx="562">
                  <c:v>30.419689049182416</c:v>
                </c:pt>
                <c:pt idx="563">
                  <c:v>30.473720468452726</c:v>
                </c:pt>
                <c:pt idx="564">
                  <c:v>30.527751887723031</c:v>
                </c:pt>
                <c:pt idx="565">
                  <c:v>30.581783306993341</c:v>
                </c:pt>
                <c:pt idx="566">
                  <c:v>30.63581472626365</c:v>
                </c:pt>
                <c:pt idx="567">
                  <c:v>30.689846145533956</c:v>
                </c:pt>
                <c:pt idx="568">
                  <c:v>30.743877564804265</c:v>
                </c:pt>
                <c:pt idx="569">
                  <c:v>30.797908984074571</c:v>
                </c:pt>
                <c:pt idx="570">
                  <c:v>30.85194040334488</c:v>
                </c:pt>
                <c:pt idx="571">
                  <c:v>30.905971822615186</c:v>
                </c:pt>
                <c:pt idx="572">
                  <c:v>30.960003241885492</c:v>
                </c:pt>
                <c:pt idx="573">
                  <c:v>31.014034661155797</c:v>
                </c:pt>
                <c:pt idx="574">
                  <c:v>31.068066080426107</c:v>
                </c:pt>
                <c:pt idx="575">
                  <c:v>31.122097499696412</c:v>
                </c:pt>
                <c:pt idx="576">
                  <c:v>31.176128918966718</c:v>
                </c:pt>
                <c:pt idx="577">
                  <c:v>31.230160338237027</c:v>
                </c:pt>
                <c:pt idx="578">
                  <c:v>31.284191757507333</c:v>
                </c:pt>
                <c:pt idx="579">
                  <c:v>31.338223176777642</c:v>
                </c:pt>
                <c:pt idx="580">
                  <c:v>31.392254596047948</c:v>
                </c:pt>
                <c:pt idx="581">
                  <c:v>31.446286015318258</c:v>
                </c:pt>
                <c:pt idx="582">
                  <c:v>31.500317434588563</c:v>
                </c:pt>
                <c:pt idx="583">
                  <c:v>31.554348853858873</c:v>
                </c:pt>
                <c:pt idx="584">
                  <c:v>31.608380273129182</c:v>
                </c:pt>
                <c:pt idx="585">
                  <c:v>31.662411692399488</c:v>
                </c:pt>
                <c:pt idx="586">
                  <c:v>31.716443111669797</c:v>
                </c:pt>
                <c:pt idx="587">
                  <c:v>31.770474530940106</c:v>
                </c:pt>
                <c:pt idx="588">
                  <c:v>31.824505950210408</c:v>
                </c:pt>
                <c:pt idx="589">
                  <c:v>31.878537369480714</c:v>
                </c:pt>
                <c:pt idx="590">
                  <c:v>31.932568788751023</c:v>
                </c:pt>
                <c:pt idx="591">
                  <c:v>31.986600208021333</c:v>
                </c:pt>
                <c:pt idx="592">
                  <c:v>32.040631627291646</c:v>
                </c:pt>
                <c:pt idx="593">
                  <c:v>32.094663046561948</c:v>
                </c:pt>
                <c:pt idx="594">
                  <c:v>32.148694465832257</c:v>
                </c:pt>
                <c:pt idx="595">
                  <c:v>32.202725885102559</c:v>
                </c:pt>
                <c:pt idx="596">
                  <c:v>32.256757304372869</c:v>
                </c:pt>
                <c:pt idx="597">
                  <c:v>32.310788723643171</c:v>
                </c:pt>
                <c:pt idx="598">
                  <c:v>32.36482014291348</c:v>
                </c:pt>
                <c:pt idx="599">
                  <c:v>32.418851562183789</c:v>
                </c:pt>
                <c:pt idx="600">
                  <c:v>32.472882981454099</c:v>
                </c:pt>
                <c:pt idx="601">
                  <c:v>32.526914400724408</c:v>
                </c:pt>
                <c:pt idx="602">
                  <c:v>32.58094581999471</c:v>
                </c:pt>
                <c:pt idx="603">
                  <c:v>32.634977239265012</c:v>
                </c:pt>
                <c:pt idx="604">
                  <c:v>32.689008658535322</c:v>
                </c:pt>
                <c:pt idx="605">
                  <c:v>32.743040077805631</c:v>
                </c:pt>
                <c:pt idx="606">
                  <c:v>32.797071497075933</c:v>
                </c:pt>
                <c:pt idx="607">
                  <c:v>32.851102916346242</c:v>
                </c:pt>
                <c:pt idx="608">
                  <c:v>32.905134335616552</c:v>
                </c:pt>
                <c:pt idx="609">
                  <c:v>32.959165754886861</c:v>
                </c:pt>
                <c:pt idx="610">
                  <c:v>33.01319717415717</c:v>
                </c:pt>
                <c:pt idx="611">
                  <c:v>33.067228593427473</c:v>
                </c:pt>
                <c:pt idx="612">
                  <c:v>33.121260012697782</c:v>
                </c:pt>
                <c:pt idx="613">
                  <c:v>33.175291431968091</c:v>
                </c:pt>
                <c:pt idx="614">
                  <c:v>33.2293228512384</c:v>
                </c:pt>
                <c:pt idx="615">
                  <c:v>33.283354270508703</c:v>
                </c:pt>
                <c:pt idx="616">
                  <c:v>33.337385689779012</c:v>
                </c:pt>
                <c:pt idx="617">
                  <c:v>33.391417109049321</c:v>
                </c:pt>
                <c:pt idx="618">
                  <c:v>33.445448528319631</c:v>
                </c:pt>
                <c:pt idx="619">
                  <c:v>33.49947994758994</c:v>
                </c:pt>
                <c:pt idx="620">
                  <c:v>33.553511366860242</c:v>
                </c:pt>
                <c:pt idx="621">
                  <c:v>33.607542786130551</c:v>
                </c:pt>
                <c:pt idx="622">
                  <c:v>33.661574205400861</c:v>
                </c:pt>
                <c:pt idx="623">
                  <c:v>33.71560562467117</c:v>
                </c:pt>
                <c:pt idx="624">
                  <c:v>33.769637043941472</c:v>
                </c:pt>
                <c:pt idx="625">
                  <c:v>33.823668463211774</c:v>
                </c:pt>
                <c:pt idx="626">
                  <c:v>33.877699882482084</c:v>
                </c:pt>
                <c:pt idx="627">
                  <c:v>33.931731301752393</c:v>
                </c:pt>
                <c:pt idx="628">
                  <c:v>33.985762721022702</c:v>
                </c:pt>
                <c:pt idx="629">
                  <c:v>34.039794140293004</c:v>
                </c:pt>
                <c:pt idx="630">
                  <c:v>34.093825559563314</c:v>
                </c:pt>
                <c:pt idx="631">
                  <c:v>34.147856978833616</c:v>
                </c:pt>
                <c:pt idx="632">
                  <c:v>34.201888398103925</c:v>
                </c:pt>
                <c:pt idx="633">
                  <c:v>34.255919817374227</c:v>
                </c:pt>
                <c:pt idx="634">
                  <c:v>34.309951236644537</c:v>
                </c:pt>
                <c:pt idx="635">
                  <c:v>34.363982655914853</c:v>
                </c:pt>
                <c:pt idx="636">
                  <c:v>34.418014075185162</c:v>
                </c:pt>
                <c:pt idx="637">
                  <c:v>34.472045494455465</c:v>
                </c:pt>
                <c:pt idx="638">
                  <c:v>34.526076913725767</c:v>
                </c:pt>
                <c:pt idx="639">
                  <c:v>34.580108332996076</c:v>
                </c:pt>
                <c:pt idx="640">
                  <c:v>34.634139752266385</c:v>
                </c:pt>
                <c:pt idx="641">
                  <c:v>34.688171171536695</c:v>
                </c:pt>
                <c:pt idx="642">
                  <c:v>34.742202590806997</c:v>
                </c:pt>
                <c:pt idx="643">
                  <c:v>34.796234010077306</c:v>
                </c:pt>
                <c:pt idx="644">
                  <c:v>34.850265429347616</c:v>
                </c:pt>
                <c:pt idx="645">
                  <c:v>34.904296848617925</c:v>
                </c:pt>
                <c:pt idx="646">
                  <c:v>34.958328267888234</c:v>
                </c:pt>
                <c:pt idx="647">
                  <c:v>35.012359687158536</c:v>
                </c:pt>
                <c:pt idx="648">
                  <c:v>35.066391106428846</c:v>
                </c:pt>
                <c:pt idx="649">
                  <c:v>35.120422525699155</c:v>
                </c:pt>
                <c:pt idx="650">
                  <c:v>35.174453944969464</c:v>
                </c:pt>
                <c:pt idx="651">
                  <c:v>35.228485364239766</c:v>
                </c:pt>
                <c:pt idx="652">
                  <c:v>35.282516783510076</c:v>
                </c:pt>
                <c:pt idx="653">
                  <c:v>35.336548202780385</c:v>
                </c:pt>
                <c:pt idx="654">
                  <c:v>35.390579622050694</c:v>
                </c:pt>
                <c:pt idx="655">
                  <c:v>35.444611041321004</c:v>
                </c:pt>
                <c:pt idx="656">
                  <c:v>35.498642460591299</c:v>
                </c:pt>
                <c:pt idx="657">
                  <c:v>35.552673879861608</c:v>
                </c:pt>
                <c:pt idx="658">
                  <c:v>35.606705299131917</c:v>
                </c:pt>
                <c:pt idx="659">
                  <c:v>35.660736718402227</c:v>
                </c:pt>
                <c:pt idx="660">
                  <c:v>35.714768137672536</c:v>
                </c:pt>
                <c:pt idx="661">
                  <c:v>35.768799556942838</c:v>
                </c:pt>
                <c:pt idx="662">
                  <c:v>35.822830976213147</c:v>
                </c:pt>
                <c:pt idx="663">
                  <c:v>35.876862395483457</c:v>
                </c:pt>
                <c:pt idx="664">
                  <c:v>35.930893814753759</c:v>
                </c:pt>
                <c:pt idx="665">
                  <c:v>35.984925234024061</c:v>
                </c:pt>
                <c:pt idx="666">
                  <c:v>36.03895665329437</c:v>
                </c:pt>
                <c:pt idx="667">
                  <c:v>36.09298807256468</c:v>
                </c:pt>
                <c:pt idx="668">
                  <c:v>36.147019491834989</c:v>
                </c:pt>
                <c:pt idx="669">
                  <c:v>36.201050911105298</c:v>
                </c:pt>
                <c:pt idx="670">
                  <c:v>36.2550823303756</c:v>
                </c:pt>
                <c:pt idx="671">
                  <c:v>36.30911374964591</c:v>
                </c:pt>
                <c:pt idx="672">
                  <c:v>36.363145168916219</c:v>
                </c:pt>
                <c:pt idx="673">
                  <c:v>36.417176588186528</c:v>
                </c:pt>
                <c:pt idx="674">
                  <c:v>36.471208007456831</c:v>
                </c:pt>
                <c:pt idx="675">
                  <c:v>36.52523942672714</c:v>
                </c:pt>
                <c:pt idx="676">
                  <c:v>36.579270845997449</c:v>
                </c:pt>
                <c:pt idx="677">
                  <c:v>36.633302265267758</c:v>
                </c:pt>
                <c:pt idx="678">
                  <c:v>36.687333684538068</c:v>
                </c:pt>
                <c:pt idx="679">
                  <c:v>36.74136510380837</c:v>
                </c:pt>
                <c:pt idx="680">
                  <c:v>36.795396523078679</c:v>
                </c:pt>
                <c:pt idx="681">
                  <c:v>36.849427942348989</c:v>
                </c:pt>
                <c:pt idx="682">
                  <c:v>36.903459361619298</c:v>
                </c:pt>
                <c:pt idx="683">
                  <c:v>36.9574907808896</c:v>
                </c:pt>
                <c:pt idx="684">
                  <c:v>37.011522200159909</c:v>
                </c:pt>
                <c:pt idx="685">
                  <c:v>37.065553619430219</c:v>
                </c:pt>
                <c:pt idx="686">
                  <c:v>37.119585038700528</c:v>
                </c:pt>
                <c:pt idx="687">
                  <c:v>37.17361645797083</c:v>
                </c:pt>
                <c:pt idx="688">
                  <c:v>37.227647877241132</c:v>
                </c:pt>
                <c:pt idx="689">
                  <c:v>37.281679296511442</c:v>
                </c:pt>
                <c:pt idx="690">
                  <c:v>37.335710715781751</c:v>
                </c:pt>
                <c:pt idx="691">
                  <c:v>37.389742135052053</c:v>
                </c:pt>
                <c:pt idx="692">
                  <c:v>37.443773554322355</c:v>
                </c:pt>
                <c:pt idx="693">
                  <c:v>37.497804973592665</c:v>
                </c:pt>
                <c:pt idx="694">
                  <c:v>37.551836392862974</c:v>
                </c:pt>
                <c:pt idx="695">
                  <c:v>37.605867812133283</c:v>
                </c:pt>
                <c:pt idx="696">
                  <c:v>37.659899231403593</c:v>
                </c:pt>
                <c:pt idx="697">
                  <c:v>37.713930650673895</c:v>
                </c:pt>
                <c:pt idx="698">
                  <c:v>37.767962069944204</c:v>
                </c:pt>
                <c:pt idx="699">
                  <c:v>37.821993489214513</c:v>
                </c:pt>
                <c:pt idx="700">
                  <c:v>37.876024908484823</c:v>
                </c:pt>
                <c:pt idx="701">
                  <c:v>37.930056327755125</c:v>
                </c:pt>
                <c:pt idx="702">
                  <c:v>37.984087747025434</c:v>
                </c:pt>
                <c:pt idx="703">
                  <c:v>38.038119166295743</c:v>
                </c:pt>
                <c:pt idx="704">
                  <c:v>38.092150585566053</c:v>
                </c:pt>
                <c:pt idx="705">
                  <c:v>38.146182004836362</c:v>
                </c:pt>
                <c:pt idx="706">
                  <c:v>38.200213424106664</c:v>
                </c:pt>
                <c:pt idx="707">
                  <c:v>38.254244843376974</c:v>
                </c:pt>
                <c:pt idx="708">
                  <c:v>38.308276262647283</c:v>
                </c:pt>
                <c:pt idx="709">
                  <c:v>38.362307681917592</c:v>
                </c:pt>
                <c:pt idx="710">
                  <c:v>38.416339101187894</c:v>
                </c:pt>
                <c:pt idx="711">
                  <c:v>38.470370520458204</c:v>
                </c:pt>
                <c:pt idx="712">
                  <c:v>38.524401939728513</c:v>
                </c:pt>
                <c:pt idx="713">
                  <c:v>38.578433358998822</c:v>
                </c:pt>
                <c:pt idx="714">
                  <c:v>38.632464778269132</c:v>
                </c:pt>
                <c:pt idx="715">
                  <c:v>38.686496197539434</c:v>
                </c:pt>
                <c:pt idx="716">
                  <c:v>38.740527616809743</c:v>
                </c:pt>
                <c:pt idx="717">
                  <c:v>38.794559036080045</c:v>
                </c:pt>
                <c:pt idx="718">
                  <c:v>38.848590455350347</c:v>
                </c:pt>
                <c:pt idx="719">
                  <c:v>38.902621874620657</c:v>
                </c:pt>
                <c:pt idx="720">
                  <c:v>38.956653293890959</c:v>
                </c:pt>
                <c:pt idx="721">
                  <c:v>39.010684713161268</c:v>
                </c:pt>
                <c:pt idx="722">
                  <c:v>39.064716132431577</c:v>
                </c:pt>
                <c:pt idx="723">
                  <c:v>39.118747551701887</c:v>
                </c:pt>
                <c:pt idx="724">
                  <c:v>39.172778970972189</c:v>
                </c:pt>
                <c:pt idx="725">
                  <c:v>39.226810390242498</c:v>
                </c:pt>
                <c:pt idx="726">
                  <c:v>39.280841809512808</c:v>
                </c:pt>
                <c:pt idx="727">
                  <c:v>39.334873228783117</c:v>
                </c:pt>
                <c:pt idx="728">
                  <c:v>39.388904648053426</c:v>
                </c:pt>
                <c:pt idx="729">
                  <c:v>39.442936067323728</c:v>
                </c:pt>
                <c:pt idx="730">
                  <c:v>39.496967486594038</c:v>
                </c:pt>
                <c:pt idx="731">
                  <c:v>39.550998905864347</c:v>
                </c:pt>
                <c:pt idx="732">
                  <c:v>39.605030325134656</c:v>
                </c:pt>
                <c:pt idx="733">
                  <c:v>39.659061744404958</c:v>
                </c:pt>
                <c:pt idx="734">
                  <c:v>39.713093163675268</c:v>
                </c:pt>
                <c:pt idx="735">
                  <c:v>39.767124582945577</c:v>
                </c:pt>
                <c:pt idx="736">
                  <c:v>39.821156002215886</c:v>
                </c:pt>
                <c:pt idx="737">
                  <c:v>39.875187421486196</c:v>
                </c:pt>
                <c:pt idx="738">
                  <c:v>39.929218840756498</c:v>
                </c:pt>
                <c:pt idx="739">
                  <c:v>39.983250260026807</c:v>
                </c:pt>
                <c:pt idx="740">
                  <c:v>40.037281679297116</c:v>
                </c:pt>
                <c:pt idx="741">
                  <c:v>40.091313098567426</c:v>
                </c:pt>
                <c:pt idx="742">
                  <c:v>40.145344517837728</c:v>
                </c:pt>
                <c:pt idx="743">
                  <c:v>40.199375937108037</c:v>
                </c:pt>
                <c:pt idx="744">
                  <c:v>40.253407356378339</c:v>
                </c:pt>
                <c:pt idx="745">
                  <c:v>40.307438775648649</c:v>
                </c:pt>
                <c:pt idx="746">
                  <c:v>40.361470194918958</c:v>
                </c:pt>
                <c:pt idx="747">
                  <c:v>40.41550161418926</c:v>
                </c:pt>
                <c:pt idx="748">
                  <c:v>40.469533033459562</c:v>
                </c:pt>
                <c:pt idx="749">
                  <c:v>40.523564452729872</c:v>
                </c:pt>
                <c:pt idx="750">
                  <c:v>40.577595872000181</c:v>
                </c:pt>
                <c:pt idx="751">
                  <c:v>40.631627291270483</c:v>
                </c:pt>
                <c:pt idx="752">
                  <c:v>40.685658710540793</c:v>
                </c:pt>
                <c:pt idx="753">
                  <c:v>40.739690129811102</c:v>
                </c:pt>
                <c:pt idx="754">
                  <c:v>40.793721549081411</c:v>
                </c:pt>
                <c:pt idx="755">
                  <c:v>40.84775296835172</c:v>
                </c:pt>
                <c:pt idx="756">
                  <c:v>40.901784387622023</c:v>
                </c:pt>
                <c:pt idx="757">
                  <c:v>40.955815806892332</c:v>
                </c:pt>
                <c:pt idx="758">
                  <c:v>41.009847226162641</c:v>
                </c:pt>
                <c:pt idx="759">
                  <c:v>41.063878645432951</c:v>
                </c:pt>
                <c:pt idx="760">
                  <c:v>41.117910064703253</c:v>
                </c:pt>
                <c:pt idx="761">
                  <c:v>41.171941483973562</c:v>
                </c:pt>
                <c:pt idx="762">
                  <c:v>41.225972903243871</c:v>
                </c:pt>
                <c:pt idx="763">
                  <c:v>41.280004322514181</c:v>
                </c:pt>
                <c:pt idx="764">
                  <c:v>41.33403574178449</c:v>
                </c:pt>
                <c:pt idx="765">
                  <c:v>41.388067161054792</c:v>
                </c:pt>
                <c:pt idx="766">
                  <c:v>41.442098580325101</c:v>
                </c:pt>
                <c:pt idx="767">
                  <c:v>41.496129999595411</c:v>
                </c:pt>
                <c:pt idx="768">
                  <c:v>41.55016141886572</c:v>
                </c:pt>
                <c:pt idx="769">
                  <c:v>41.604192838136022</c:v>
                </c:pt>
                <c:pt idx="770">
                  <c:v>41.658224257406332</c:v>
                </c:pt>
                <c:pt idx="771">
                  <c:v>41.712255676676641</c:v>
                </c:pt>
                <c:pt idx="772">
                  <c:v>41.766287095946943</c:v>
                </c:pt>
                <c:pt idx="773">
                  <c:v>41.820318515217252</c:v>
                </c:pt>
                <c:pt idx="774">
                  <c:v>41.874349934487554</c:v>
                </c:pt>
                <c:pt idx="775">
                  <c:v>41.928381353757864</c:v>
                </c:pt>
                <c:pt idx="776">
                  <c:v>41.982412773028173</c:v>
                </c:pt>
                <c:pt idx="777">
                  <c:v>42.036444192298482</c:v>
                </c:pt>
                <c:pt idx="778">
                  <c:v>42.090475611568785</c:v>
                </c:pt>
                <c:pt idx="779">
                  <c:v>42.144507030839087</c:v>
                </c:pt>
                <c:pt idx="780">
                  <c:v>42.198538450109396</c:v>
                </c:pt>
                <c:pt idx="781">
                  <c:v>42.252569869379705</c:v>
                </c:pt>
                <c:pt idx="782">
                  <c:v>42.306601288650015</c:v>
                </c:pt>
                <c:pt idx="783">
                  <c:v>42.360632707920317</c:v>
                </c:pt>
                <c:pt idx="784">
                  <c:v>42.414664127190626</c:v>
                </c:pt>
                <c:pt idx="785">
                  <c:v>42.468695546460935</c:v>
                </c:pt>
                <c:pt idx="786">
                  <c:v>42.522726965731245</c:v>
                </c:pt>
                <c:pt idx="787">
                  <c:v>42.576758385001547</c:v>
                </c:pt>
                <c:pt idx="788">
                  <c:v>42.630789804271856</c:v>
                </c:pt>
                <c:pt idx="789">
                  <c:v>42.684821223542166</c:v>
                </c:pt>
                <c:pt idx="790">
                  <c:v>42.738852642812475</c:v>
                </c:pt>
                <c:pt idx="791">
                  <c:v>42.792884062082784</c:v>
                </c:pt>
                <c:pt idx="792">
                  <c:v>42.846915481353086</c:v>
                </c:pt>
                <c:pt idx="793">
                  <c:v>42.900946900623396</c:v>
                </c:pt>
                <c:pt idx="794">
                  <c:v>42.954978319893705</c:v>
                </c:pt>
                <c:pt idx="795">
                  <c:v>43.009009739164014</c:v>
                </c:pt>
                <c:pt idx="796">
                  <c:v>43.063041158434316</c:v>
                </c:pt>
                <c:pt idx="797">
                  <c:v>43.117072577704626</c:v>
                </c:pt>
                <c:pt idx="798">
                  <c:v>43.171103996974935</c:v>
                </c:pt>
                <c:pt idx="799">
                  <c:v>43.225135416245237</c:v>
                </c:pt>
                <c:pt idx="800">
                  <c:v>43.279166835515547</c:v>
                </c:pt>
                <c:pt idx="801">
                  <c:v>43.333198254785849</c:v>
                </c:pt>
                <c:pt idx="802">
                  <c:v>43.387229674056158</c:v>
                </c:pt>
                <c:pt idx="803">
                  <c:v>43.441261093326467</c:v>
                </c:pt>
                <c:pt idx="804">
                  <c:v>43.495292512596777</c:v>
                </c:pt>
                <c:pt idx="805">
                  <c:v>43.549323931867086</c:v>
                </c:pt>
                <c:pt idx="806">
                  <c:v>43.603355351137388</c:v>
                </c:pt>
                <c:pt idx="807">
                  <c:v>43.657386770407697</c:v>
                </c:pt>
                <c:pt idx="808">
                  <c:v>43.711418189678007</c:v>
                </c:pt>
                <c:pt idx="809">
                  <c:v>43.765449608948309</c:v>
                </c:pt>
                <c:pt idx="810">
                  <c:v>43.819481028218611</c:v>
                </c:pt>
                <c:pt idx="811">
                  <c:v>43.87351244748892</c:v>
                </c:pt>
                <c:pt idx="812">
                  <c:v>43.92754386675923</c:v>
                </c:pt>
                <c:pt idx="813">
                  <c:v>43.981575286029539</c:v>
                </c:pt>
                <c:pt idx="814">
                  <c:v>44.035606705299848</c:v>
                </c:pt>
                <c:pt idx="815">
                  <c:v>44.089638124570151</c:v>
                </c:pt>
                <c:pt idx="816">
                  <c:v>44.14366954384046</c:v>
                </c:pt>
                <c:pt idx="817">
                  <c:v>44.197700963110769</c:v>
                </c:pt>
                <c:pt idx="818">
                  <c:v>44.251732382381078</c:v>
                </c:pt>
                <c:pt idx="819">
                  <c:v>44.305763801651381</c:v>
                </c:pt>
                <c:pt idx="820">
                  <c:v>44.35979522092169</c:v>
                </c:pt>
                <c:pt idx="821">
                  <c:v>44.413826640191999</c:v>
                </c:pt>
                <c:pt idx="822">
                  <c:v>44.467858059462309</c:v>
                </c:pt>
                <c:pt idx="823">
                  <c:v>44.521889478732618</c:v>
                </c:pt>
                <c:pt idx="824">
                  <c:v>44.57592089800292</c:v>
                </c:pt>
                <c:pt idx="825">
                  <c:v>44.629952317273229</c:v>
                </c:pt>
                <c:pt idx="826">
                  <c:v>44.683983736543532</c:v>
                </c:pt>
                <c:pt idx="827">
                  <c:v>44.738015155813841</c:v>
                </c:pt>
                <c:pt idx="828">
                  <c:v>44.792046575084143</c:v>
                </c:pt>
                <c:pt idx="829">
                  <c:v>44.846077994354452</c:v>
                </c:pt>
                <c:pt idx="830">
                  <c:v>44.900109413624762</c:v>
                </c:pt>
                <c:pt idx="831">
                  <c:v>44.954140832895071</c:v>
                </c:pt>
                <c:pt idx="832">
                  <c:v>45.00817225216538</c:v>
                </c:pt>
                <c:pt idx="833">
                  <c:v>45.062203671435682</c:v>
                </c:pt>
                <c:pt idx="834">
                  <c:v>45.116235090705992</c:v>
                </c:pt>
                <c:pt idx="835">
                  <c:v>45.170266509976301</c:v>
                </c:pt>
                <c:pt idx="836">
                  <c:v>45.22429792924661</c:v>
                </c:pt>
                <c:pt idx="837">
                  <c:v>45.278329348516912</c:v>
                </c:pt>
                <c:pt idx="838">
                  <c:v>45.332360767787222</c:v>
                </c:pt>
                <c:pt idx="839">
                  <c:v>45.386392187057531</c:v>
                </c:pt>
                <c:pt idx="840">
                  <c:v>45.440423606327833</c:v>
                </c:pt>
                <c:pt idx="841">
                  <c:v>45.494455025598143</c:v>
                </c:pt>
                <c:pt idx="842">
                  <c:v>45.548486444868445</c:v>
                </c:pt>
                <c:pt idx="843">
                  <c:v>45.602517864138754</c:v>
                </c:pt>
                <c:pt idx="844">
                  <c:v>45.656549283409063</c:v>
                </c:pt>
                <c:pt idx="845">
                  <c:v>45.710580702679373</c:v>
                </c:pt>
                <c:pt idx="846">
                  <c:v>45.764612121949675</c:v>
                </c:pt>
                <c:pt idx="847">
                  <c:v>45.818643541219984</c:v>
                </c:pt>
                <c:pt idx="848">
                  <c:v>45.872674960490293</c:v>
                </c:pt>
                <c:pt idx="849">
                  <c:v>45.926706379760603</c:v>
                </c:pt>
                <c:pt idx="850">
                  <c:v>45.980737799030912</c:v>
                </c:pt>
                <c:pt idx="851">
                  <c:v>46.034769218301214</c:v>
                </c:pt>
                <c:pt idx="852">
                  <c:v>46.088800637571524</c:v>
                </c:pt>
                <c:pt idx="853">
                  <c:v>46.142832056841833</c:v>
                </c:pt>
                <c:pt idx="854">
                  <c:v>46.196863476112135</c:v>
                </c:pt>
                <c:pt idx="855">
                  <c:v>46.250894895382437</c:v>
                </c:pt>
                <c:pt idx="856">
                  <c:v>46.304926314652747</c:v>
                </c:pt>
                <c:pt idx="857">
                  <c:v>46.358957733923056</c:v>
                </c:pt>
                <c:pt idx="858">
                  <c:v>46.412989153193365</c:v>
                </c:pt>
                <c:pt idx="859">
                  <c:v>46.467020572463674</c:v>
                </c:pt>
                <c:pt idx="860">
                  <c:v>46.521051991733977</c:v>
                </c:pt>
                <c:pt idx="861">
                  <c:v>46.575083411004286</c:v>
                </c:pt>
                <c:pt idx="862">
                  <c:v>46.629114830274595</c:v>
                </c:pt>
                <c:pt idx="863">
                  <c:v>46.683146249544905</c:v>
                </c:pt>
                <c:pt idx="864">
                  <c:v>46.737177668815207</c:v>
                </c:pt>
                <c:pt idx="865">
                  <c:v>46.791209088085516</c:v>
                </c:pt>
                <c:pt idx="866">
                  <c:v>46.845240507355825</c:v>
                </c:pt>
                <c:pt idx="867">
                  <c:v>46.899271926626135</c:v>
                </c:pt>
                <c:pt idx="868">
                  <c:v>46.953303345896444</c:v>
                </c:pt>
                <c:pt idx="869">
                  <c:v>47.007334765166746</c:v>
                </c:pt>
                <c:pt idx="870">
                  <c:v>47.061366184437055</c:v>
                </c:pt>
                <c:pt idx="871">
                  <c:v>47.115397603707358</c:v>
                </c:pt>
                <c:pt idx="872">
                  <c:v>47.169429022977667</c:v>
                </c:pt>
                <c:pt idx="873">
                  <c:v>47.223460442247976</c:v>
                </c:pt>
                <c:pt idx="874">
                  <c:v>47.277491861518278</c:v>
                </c:pt>
                <c:pt idx="875">
                  <c:v>47.331523280788588</c:v>
                </c:pt>
                <c:pt idx="876">
                  <c:v>47.385554700058897</c:v>
                </c:pt>
                <c:pt idx="877">
                  <c:v>47.439586119329206</c:v>
                </c:pt>
                <c:pt idx="878">
                  <c:v>47.493617538599509</c:v>
                </c:pt>
                <c:pt idx="879">
                  <c:v>47.547648957869818</c:v>
                </c:pt>
                <c:pt idx="880">
                  <c:v>47.601680377140127</c:v>
                </c:pt>
                <c:pt idx="881">
                  <c:v>47.655711796410429</c:v>
                </c:pt>
                <c:pt idx="882">
                  <c:v>47.709743215680739</c:v>
                </c:pt>
                <c:pt idx="883">
                  <c:v>47.763774634951041</c:v>
                </c:pt>
                <c:pt idx="884">
                  <c:v>47.81780605422135</c:v>
                </c:pt>
                <c:pt idx="885">
                  <c:v>47.871837473491659</c:v>
                </c:pt>
                <c:pt idx="886">
                  <c:v>47.925868892761969</c:v>
                </c:pt>
                <c:pt idx="887">
                  <c:v>47.979900312032271</c:v>
                </c:pt>
                <c:pt idx="888">
                  <c:v>48.03393173130258</c:v>
                </c:pt>
                <c:pt idx="889">
                  <c:v>48.08796315057289</c:v>
                </c:pt>
                <c:pt idx="890">
                  <c:v>48.141994569843199</c:v>
                </c:pt>
                <c:pt idx="891">
                  <c:v>48.196025989113508</c:v>
                </c:pt>
                <c:pt idx="892">
                  <c:v>48.25005740838381</c:v>
                </c:pt>
                <c:pt idx="893">
                  <c:v>48.30408882765412</c:v>
                </c:pt>
                <c:pt idx="894">
                  <c:v>48.358120246924429</c:v>
                </c:pt>
                <c:pt idx="895">
                  <c:v>48.412151666194738</c:v>
                </c:pt>
                <c:pt idx="896">
                  <c:v>48.46618308546504</c:v>
                </c:pt>
                <c:pt idx="897">
                  <c:v>48.52021450473535</c:v>
                </c:pt>
                <c:pt idx="898">
                  <c:v>48.574245924005659</c:v>
                </c:pt>
                <c:pt idx="899">
                  <c:v>48.628277343275968</c:v>
                </c:pt>
                <c:pt idx="900">
                  <c:v>48.682308762546278</c:v>
                </c:pt>
                <c:pt idx="901">
                  <c:v>48.736340181816573</c:v>
                </c:pt>
                <c:pt idx="902">
                  <c:v>48.790371601086882</c:v>
                </c:pt>
                <c:pt idx="903">
                  <c:v>48.844403020357191</c:v>
                </c:pt>
                <c:pt idx="904">
                  <c:v>48.898434439627501</c:v>
                </c:pt>
                <c:pt idx="905">
                  <c:v>48.952465858897803</c:v>
                </c:pt>
                <c:pt idx="906">
                  <c:v>49.006497278168112</c:v>
                </c:pt>
                <c:pt idx="907">
                  <c:v>49.060528697438421</c:v>
                </c:pt>
                <c:pt idx="908">
                  <c:v>49.114560116708724</c:v>
                </c:pt>
                <c:pt idx="909">
                  <c:v>49.168591535979033</c:v>
                </c:pt>
                <c:pt idx="910">
                  <c:v>49.222622955249335</c:v>
                </c:pt>
                <c:pt idx="911">
                  <c:v>49.276654374519644</c:v>
                </c:pt>
                <c:pt idx="912">
                  <c:v>49.330685793789954</c:v>
                </c:pt>
                <c:pt idx="913">
                  <c:v>49.384717213060263</c:v>
                </c:pt>
                <c:pt idx="914">
                  <c:v>49.438748632330565</c:v>
                </c:pt>
                <c:pt idx="915">
                  <c:v>49.492780051600874</c:v>
                </c:pt>
                <c:pt idx="916">
                  <c:v>49.546811470871184</c:v>
                </c:pt>
                <c:pt idx="917">
                  <c:v>49.600842890141493</c:v>
                </c:pt>
                <c:pt idx="918">
                  <c:v>49.654874309411802</c:v>
                </c:pt>
                <c:pt idx="919">
                  <c:v>49.708905728682105</c:v>
                </c:pt>
                <c:pt idx="920">
                  <c:v>49.762937147952414</c:v>
                </c:pt>
                <c:pt idx="921">
                  <c:v>49.816968567222723</c:v>
                </c:pt>
                <c:pt idx="922">
                  <c:v>49.870999986493032</c:v>
                </c:pt>
                <c:pt idx="923">
                  <c:v>49.925031405763335</c:v>
                </c:pt>
                <c:pt idx="924">
                  <c:v>49.979062825033644</c:v>
                </c:pt>
                <c:pt idx="925">
                  <c:v>50.033094244303953</c:v>
                </c:pt>
                <c:pt idx="926">
                  <c:v>50.087125663574263</c:v>
                </c:pt>
                <c:pt idx="927">
                  <c:v>50.141157082844572</c:v>
                </c:pt>
                <c:pt idx="928">
                  <c:v>50.195188502114874</c:v>
                </c:pt>
                <c:pt idx="929">
                  <c:v>50.249219921385183</c:v>
                </c:pt>
                <c:pt idx="930">
                  <c:v>50.303251340655493</c:v>
                </c:pt>
                <c:pt idx="931">
                  <c:v>50.357282759925802</c:v>
                </c:pt>
                <c:pt idx="932">
                  <c:v>50.411314179196097</c:v>
                </c:pt>
                <c:pt idx="933">
                  <c:v>50.465345598466406</c:v>
                </c:pt>
                <c:pt idx="934">
                  <c:v>50.519377017736716</c:v>
                </c:pt>
                <c:pt idx="935">
                  <c:v>50.573408437007018</c:v>
                </c:pt>
                <c:pt idx="936">
                  <c:v>50.627439856277327</c:v>
                </c:pt>
                <c:pt idx="937">
                  <c:v>50.681471275547629</c:v>
                </c:pt>
                <c:pt idx="938">
                  <c:v>50.735502694817939</c:v>
                </c:pt>
                <c:pt idx="939">
                  <c:v>50.789534114088248</c:v>
                </c:pt>
                <c:pt idx="940">
                  <c:v>50.843565533358557</c:v>
                </c:pt>
                <c:pt idx="941">
                  <c:v>50.897596952628867</c:v>
                </c:pt>
                <c:pt idx="942">
                  <c:v>50.951628371899169</c:v>
                </c:pt>
                <c:pt idx="943">
                  <c:v>51.005659791169478</c:v>
                </c:pt>
                <c:pt idx="944">
                  <c:v>51.059691210439787</c:v>
                </c:pt>
                <c:pt idx="945">
                  <c:v>51.113722629710097</c:v>
                </c:pt>
                <c:pt idx="946">
                  <c:v>51.167754048980399</c:v>
                </c:pt>
                <c:pt idx="947">
                  <c:v>51.221785468250708</c:v>
                </c:pt>
                <c:pt idx="948">
                  <c:v>51.275816887521017</c:v>
                </c:pt>
                <c:pt idx="949">
                  <c:v>51.329848306791327</c:v>
                </c:pt>
                <c:pt idx="950">
                  <c:v>51.383879726061636</c:v>
                </c:pt>
                <c:pt idx="951">
                  <c:v>51.437911145331938</c:v>
                </c:pt>
                <c:pt idx="952">
                  <c:v>51.491942564602248</c:v>
                </c:pt>
                <c:pt idx="953">
                  <c:v>51.545973983872557</c:v>
                </c:pt>
                <c:pt idx="954">
                  <c:v>51.600005403142866</c:v>
                </c:pt>
                <c:pt idx="955">
                  <c:v>51.654036822413168</c:v>
                </c:pt>
                <c:pt idx="956">
                  <c:v>51.708068241683478</c:v>
                </c:pt>
                <c:pt idx="957">
                  <c:v>51.762099660953787</c:v>
                </c:pt>
                <c:pt idx="958">
                  <c:v>51.816131080224096</c:v>
                </c:pt>
                <c:pt idx="959">
                  <c:v>51.870162499494405</c:v>
                </c:pt>
                <c:pt idx="960">
                  <c:v>51.924193918764708</c:v>
                </c:pt>
                <c:pt idx="961">
                  <c:v>51.97822533803501</c:v>
                </c:pt>
                <c:pt idx="962">
                  <c:v>52.032256757305319</c:v>
                </c:pt>
                <c:pt idx="963">
                  <c:v>52.086288176575621</c:v>
                </c:pt>
                <c:pt idx="964">
                  <c:v>52.140319595845916</c:v>
                </c:pt>
                <c:pt idx="965">
                  <c:v>52.194351015116233</c:v>
                </c:pt>
                <c:pt idx="966">
                  <c:v>52.248382434386542</c:v>
                </c:pt>
                <c:pt idx="967">
                  <c:v>52.302413853656851</c:v>
                </c:pt>
                <c:pt idx="968">
                  <c:v>52.356445272927161</c:v>
                </c:pt>
                <c:pt idx="969">
                  <c:v>52.410476692197463</c:v>
                </c:pt>
                <c:pt idx="970">
                  <c:v>52.464508111467772</c:v>
                </c:pt>
                <c:pt idx="971">
                  <c:v>52.518539530738082</c:v>
                </c:pt>
                <c:pt idx="972">
                  <c:v>52.572570950008391</c:v>
                </c:pt>
                <c:pt idx="973">
                  <c:v>52.626602369278693</c:v>
                </c:pt>
                <c:pt idx="974">
                  <c:v>52.680633788549002</c:v>
                </c:pt>
                <c:pt idx="975">
                  <c:v>52.734665207819312</c:v>
                </c:pt>
                <c:pt idx="976">
                  <c:v>52.788696627089621</c:v>
                </c:pt>
                <c:pt idx="977">
                  <c:v>52.84272804635993</c:v>
                </c:pt>
                <c:pt idx="978">
                  <c:v>52.896759465630232</c:v>
                </c:pt>
                <c:pt idx="979">
                  <c:v>52.950790884900542</c:v>
                </c:pt>
                <c:pt idx="980">
                  <c:v>53.004822304170851</c:v>
                </c:pt>
                <c:pt idx="981">
                  <c:v>53.05885372344116</c:v>
                </c:pt>
                <c:pt idx="982">
                  <c:v>53.112885142711463</c:v>
                </c:pt>
                <c:pt idx="983">
                  <c:v>53.166916561981772</c:v>
                </c:pt>
                <c:pt idx="984">
                  <c:v>53.220947981252081</c:v>
                </c:pt>
                <c:pt idx="985">
                  <c:v>53.27497940052239</c:v>
                </c:pt>
                <c:pt idx="986">
                  <c:v>53.3290108197927</c:v>
                </c:pt>
                <c:pt idx="987">
                  <c:v>53.383042239063002</c:v>
                </c:pt>
                <c:pt idx="988">
                  <c:v>53.437073658333311</c:v>
                </c:pt>
                <c:pt idx="989">
                  <c:v>53.491105077603613</c:v>
                </c:pt>
                <c:pt idx="990">
                  <c:v>53.545136496873923</c:v>
                </c:pt>
                <c:pt idx="991">
                  <c:v>53.599167916144225</c:v>
                </c:pt>
                <c:pt idx="992">
                  <c:v>53.653199335414534</c:v>
                </c:pt>
                <c:pt idx="993">
                  <c:v>53.707230754684844</c:v>
                </c:pt>
                <c:pt idx="994">
                  <c:v>53.761262173955146</c:v>
                </c:pt>
                <c:pt idx="995">
                  <c:v>53.815293593225455</c:v>
                </c:pt>
                <c:pt idx="996">
                  <c:v>53.869325012495757</c:v>
                </c:pt>
                <c:pt idx="997">
                  <c:v>53.923356431766067</c:v>
                </c:pt>
                <c:pt idx="998">
                  <c:v>53.977387851036376</c:v>
                </c:pt>
                <c:pt idx="999">
                  <c:v>54.031419270306685</c:v>
                </c:pt>
                <c:pt idx="1000">
                  <c:v>54.085450689576987</c:v>
                </c:pt>
                <c:pt idx="1001">
                  <c:v>54.139482108847297</c:v>
                </c:pt>
                <c:pt idx="1002">
                  <c:v>54.193513528117606</c:v>
                </c:pt>
                <c:pt idx="1003">
                  <c:v>54.247544947387915</c:v>
                </c:pt>
                <c:pt idx="1004">
                  <c:v>54.301576366658225</c:v>
                </c:pt>
                <c:pt idx="1005">
                  <c:v>54.355607785928527</c:v>
                </c:pt>
                <c:pt idx="1006">
                  <c:v>54.409639205198836</c:v>
                </c:pt>
                <c:pt idx="1007">
                  <c:v>54.463670624469145</c:v>
                </c:pt>
                <c:pt idx="1008">
                  <c:v>54.517702043739455</c:v>
                </c:pt>
                <c:pt idx="1009">
                  <c:v>54.571733463009757</c:v>
                </c:pt>
                <c:pt idx="1010">
                  <c:v>54.625764882280066</c:v>
                </c:pt>
                <c:pt idx="1011">
                  <c:v>54.679796301550375</c:v>
                </c:pt>
                <c:pt idx="1012">
                  <c:v>54.733827720820685</c:v>
                </c:pt>
                <c:pt idx="1013">
                  <c:v>54.787859140090994</c:v>
                </c:pt>
                <c:pt idx="1014">
                  <c:v>54.841890559361296</c:v>
                </c:pt>
                <c:pt idx="1015">
                  <c:v>54.895921978631605</c:v>
                </c:pt>
                <c:pt idx="1016">
                  <c:v>54.949953397901908</c:v>
                </c:pt>
                <c:pt idx="1017">
                  <c:v>55.003984817172217</c:v>
                </c:pt>
                <c:pt idx="1018">
                  <c:v>55.058016236442526</c:v>
                </c:pt>
                <c:pt idx="1019">
                  <c:v>55.112047655712828</c:v>
                </c:pt>
                <c:pt idx="1020">
                  <c:v>55.166079074983138</c:v>
                </c:pt>
                <c:pt idx="1021">
                  <c:v>55.220110494253447</c:v>
                </c:pt>
                <c:pt idx="1022">
                  <c:v>55.274141913523756</c:v>
                </c:pt>
                <c:pt idx="1023">
                  <c:v>55.328173332794059</c:v>
                </c:pt>
                <c:pt idx="1024">
                  <c:v>55.382204752064361</c:v>
                </c:pt>
                <c:pt idx="1025">
                  <c:v>55.43623617133467</c:v>
                </c:pt>
                <c:pt idx="1026">
                  <c:v>55.490267590604979</c:v>
                </c:pt>
                <c:pt idx="1027">
                  <c:v>55.544299009875289</c:v>
                </c:pt>
                <c:pt idx="1028">
                  <c:v>55.598330429145591</c:v>
                </c:pt>
                <c:pt idx="1029">
                  <c:v>55.6523618484159</c:v>
                </c:pt>
                <c:pt idx="1030">
                  <c:v>55.706393267686209</c:v>
                </c:pt>
                <c:pt idx="1031">
                  <c:v>55.760424686956519</c:v>
                </c:pt>
                <c:pt idx="1032">
                  <c:v>55.814456106226821</c:v>
                </c:pt>
                <c:pt idx="1033">
                  <c:v>55.86848752549713</c:v>
                </c:pt>
                <c:pt idx="1034">
                  <c:v>55.92251894476744</c:v>
                </c:pt>
                <c:pt idx="1035">
                  <c:v>55.976550364037749</c:v>
                </c:pt>
                <c:pt idx="1036">
                  <c:v>56.030581783308058</c:v>
                </c:pt>
                <c:pt idx="1037">
                  <c:v>56.08461320257836</c:v>
                </c:pt>
                <c:pt idx="1038">
                  <c:v>56.13864462184867</c:v>
                </c:pt>
                <c:pt idx="1039">
                  <c:v>56.192676041118979</c:v>
                </c:pt>
                <c:pt idx="1040">
                  <c:v>56.246707460389288</c:v>
                </c:pt>
                <c:pt idx="1041">
                  <c:v>56.30073887965959</c:v>
                </c:pt>
                <c:pt idx="1042">
                  <c:v>56.3547702989299</c:v>
                </c:pt>
                <c:pt idx="1043">
                  <c:v>56.408801718200202</c:v>
                </c:pt>
                <c:pt idx="1044">
                  <c:v>56.462833137470511</c:v>
                </c:pt>
                <c:pt idx="1045">
                  <c:v>56.516864556740821</c:v>
                </c:pt>
                <c:pt idx="1046">
                  <c:v>56.570895976011123</c:v>
                </c:pt>
                <c:pt idx="1047">
                  <c:v>56.624927395281432</c:v>
                </c:pt>
                <c:pt idx="1048">
                  <c:v>56.678958814551741</c:v>
                </c:pt>
                <c:pt idx="1049">
                  <c:v>56.732990233822051</c:v>
                </c:pt>
                <c:pt idx="1050">
                  <c:v>56.787021653092353</c:v>
                </c:pt>
                <c:pt idx="1051">
                  <c:v>56.841053072362662</c:v>
                </c:pt>
                <c:pt idx="1052">
                  <c:v>56.895084491632971</c:v>
                </c:pt>
                <c:pt idx="1053">
                  <c:v>56.949115910903281</c:v>
                </c:pt>
                <c:pt idx="1054">
                  <c:v>57.00314733017359</c:v>
                </c:pt>
                <c:pt idx="1055">
                  <c:v>57.057178749443885</c:v>
                </c:pt>
                <c:pt idx="1056">
                  <c:v>57.111210168714194</c:v>
                </c:pt>
                <c:pt idx="1057">
                  <c:v>57.165241587984504</c:v>
                </c:pt>
                <c:pt idx="1058">
                  <c:v>57.219273007254813</c:v>
                </c:pt>
                <c:pt idx="1059">
                  <c:v>57.273304426525115</c:v>
                </c:pt>
                <c:pt idx="1060">
                  <c:v>57.327335845795425</c:v>
                </c:pt>
                <c:pt idx="1061">
                  <c:v>57.381367265065734</c:v>
                </c:pt>
                <c:pt idx="1062">
                  <c:v>57.435398684336043</c:v>
                </c:pt>
                <c:pt idx="1063">
                  <c:v>57.489430103606352</c:v>
                </c:pt>
                <c:pt idx="1064">
                  <c:v>57.543461522876655</c:v>
                </c:pt>
                <c:pt idx="1065">
                  <c:v>57.597492942146964</c:v>
                </c:pt>
                <c:pt idx="1066">
                  <c:v>57.651524361417273</c:v>
                </c:pt>
                <c:pt idx="1067">
                  <c:v>57.705555780687583</c:v>
                </c:pt>
                <c:pt idx="1068">
                  <c:v>57.759587199957885</c:v>
                </c:pt>
                <c:pt idx="1069">
                  <c:v>57.813618619228194</c:v>
                </c:pt>
                <c:pt idx="1070">
                  <c:v>57.867650038498503</c:v>
                </c:pt>
                <c:pt idx="1071">
                  <c:v>57.921681457768806</c:v>
                </c:pt>
                <c:pt idx="1072">
                  <c:v>57.975712877039115</c:v>
                </c:pt>
                <c:pt idx="1073">
                  <c:v>58.029744296309417</c:v>
                </c:pt>
                <c:pt idx="1074">
                  <c:v>58.083775715579726</c:v>
                </c:pt>
                <c:pt idx="1075">
                  <c:v>58.137807134850036</c:v>
                </c:pt>
                <c:pt idx="1076">
                  <c:v>58.191838554120345</c:v>
                </c:pt>
                <c:pt idx="1077">
                  <c:v>58.245869973390647</c:v>
                </c:pt>
                <c:pt idx="1078">
                  <c:v>58.299901392660956</c:v>
                </c:pt>
                <c:pt idx="1079">
                  <c:v>58.353932811931266</c:v>
                </c:pt>
                <c:pt idx="1080">
                  <c:v>58.407964231201575</c:v>
                </c:pt>
                <c:pt idx="1081">
                  <c:v>58.461995650471884</c:v>
                </c:pt>
                <c:pt idx="1082">
                  <c:v>58.516027069742186</c:v>
                </c:pt>
                <c:pt idx="1083">
                  <c:v>58.570058489012496</c:v>
                </c:pt>
                <c:pt idx="1084">
                  <c:v>58.624089908282805</c:v>
                </c:pt>
                <c:pt idx="1085">
                  <c:v>58.678121327553114</c:v>
                </c:pt>
                <c:pt idx="1086">
                  <c:v>58.732152746823417</c:v>
                </c:pt>
                <c:pt idx="1087">
                  <c:v>58.786184166093719</c:v>
                </c:pt>
                <c:pt idx="1088">
                  <c:v>58.840215585364028</c:v>
                </c:pt>
                <c:pt idx="1089">
                  <c:v>58.894247004634337</c:v>
                </c:pt>
                <c:pt idx="1090">
                  <c:v>58.948278423904647</c:v>
                </c:pt>
                <c:pt idx="1091">
                  <c:v>59.002309843174949</c:v>
                </c:pt>
                <c:pt idx="1092">
                  <c:v>59.056341262445258</c:v>
                </c:pt>
                <c:pt idx="1093">
                  <c:v>59.110372681715567</c:v>
                </c:pt>
                <c:pt idx="1094">
                  <c:v>59.164404100985877</c:v>
                </c:pt>
                <c:pt idx="1095">
                  <c:v>59.218435520256186</c:v>
                </c:pt>
                <c:pt idx="1096">
                  <c:v>59.272466939526488</c:v>
                </c:pt>
                <c:pt idx="1097">
                  <c:v>59.326498358796798</c:v>
                </c:pt>
                <c:pt idx="1098">
                  <c:v>59.3805297780671</c:v>
                </c:pt>
                <c:pt idx="1099">
                  <c:v>59.434561197337409</c:v>
                </c:pt>
                <c:pt idx="1100">
                  <c:v>59.488592616607711</c:v>
                </c:pt>
                <c:pt idx="1101">
                  <c:v>59.542624035878021</c:v>
                </c:pt>
                <c:pt idx="1102">
                  <c:v>59.59665545514833</c:v>
                </c:pt>
                <c:pt idx="1103">
                  <c:v>59.650686874418639</c:v>
                </c:pt>
                <c:pt idx="1104">
                  <c:v>59.704718293688948</c:v>
                </c:pt>
                <c:pt idx="1105">
                  <c:v>59.758749712959251</c:v>
                </c:pt>
                <c:pt idx="1106">
                  <c:v>59.81278113222956</c:v>
                </c:pt>
                <c:pt idx="1107">
                  <c:v>59.866812551499869</c:v>
                </c:pt>
                <c:pt idx="1108">
                  <c:v>59.920843970770179</c:v>
                </c:pt>
                <c:pt idx="1109">
                  <c:v>59.974875390040481</c:v>
                </c:pt>
                <c:pt idx="1110">
                  <c:v>60.02890680931079</c:v>
                </c:pt>
                <c:pt idx="1111">
                  <c:v>60.082938228581099</c:v>
                </c:pt>
                <c:pt idx="1112">
                  <c:v>60.136969647851409</c:v>
                </c:pt>
                <c:pt idx="1113">
                  <c:v>60.191001067121718</c:v>
                </c:pt>
                <c:pt idx="1114">
                  <c:v>60.24503248639202</c:v>
                </c:pt>
                <c:pt idx="1115">
                  <c:v>60.299063905662329</c:v>
                </c:pt>
                <c:pt idx="1116">
                  <c:v>60.353095324932632</c:v>
                </c:pt>
                <c:pt idx="1117">
                  <c:v>60.407126744202941</c:v>
                </c:pt>
                <c:pt idx="1118">
                  <c:v>60.461158163473243</c:v>
                </c:pt>
                <c:pt idx="1119">
                  <c:v>60.515189582743552</c:v>
                </c:pt>
                <c:pt idx="1120">
                  <c:v>60.569221002013862</c:v>
                </c:pt>
                <c:pt idx="1121">
                  <c:v>60.623252421284171</c:v>
                </c:pt>
                <c:pt idx="1122">
                  <c:v>60.67728384055448</c:v>
                </c:pt>
                <c:pt idx="1123">
                  <c:v>60.731315259824783</c:v>
                </c:pt>
                <c:pt idx="1124">
                  <c:v>60.785346679095092</c:v>
                </c:pt>
                <c:pt idx="1125">
                  <c:v>60.839378098365394</c:v>
                </c:pt>
                <c:pt idx="1126">
                  <c:v>60.893409517635703</c:v>
                </c:pt>
                <c:pt idx="1127">
                  <c:v>60.947440936906006</c:v>
                </c:pt>
                <c:pt idx="1128">
                  <c:v>61.001472356176315</c:v>
                </c:pt>
                <c:pt idx="1129">
                  <c:v>61.055503775446624</c:v>
                </c:pt>
                <c:pt idx="1130">
                  <c:v>61.109535194716933</c:v>
                </c:pt>
                <c:pt idx="1131">
                  <c:v>61.163566613987243</c:v>
                </c:pt>
                <c:pt idx="1132">
                  <c:v>61.217598033257545</c:v>
                </c:pt>
                <c:pt idx="1133">
                  <c:v>61.271629452527854</c:v>
                </c:pt>
                <c:pt idx="1134">
                  <c:v>61.325660871798163</c:v>
                </c:pt>
                <c:pt idx="1135">
                  <c:v>61.379692291068473</c:v>
                </c:pt>
                <c:pt idx="1136">
                  <c:v>61.433723710338775</c:v>
                </c:pt>
                <c:pt idx="1137">
                  <c:v>61.487755129609084</c:v>
                </c:pt>
                <c:pt idx="1138">
                  <c:v>61.541786548879394</c:v>
                </c:pt>
                <c:pt idx="1139">
                  <c:v>61.595817968149703</c:v>
                </c:pt>
                <c:pt idx="1140">
                  <c:v>61.649849387420012</c:v>
                </c:pt>
                <c:pt idx="1141">
                  <c:v>61.703880806690314</c:v>
                </c:pt>
                <c:pt idx="1142">
                  <c:v>61.757912225960624</c:v>
                </c:pt>
                <c:pt idx="1143">
                  <c:v>61.811943645230933</c:v>
                </c:pt>
                <c:pt idx="1144">
                  <c:v>61.865975064501242</c:v>
                </c:pt>
                <c:pt idx="1145">
                  <c:v>61.920006483771544</c:v>
                </c:pt>
                <c:pt idx="1146">
                  <c:v>61.974037903041854</c:v>
                </c:pt>
                <c:pt idx="1147">
                  <c:v>62.028069322312156</c:v>
                </c:pt>
                <c:pt idx="1148">
                  <c:v>62.082100741582465</c:v>
                </c:pt>
                <c:pt idx="1149">
                  <c:v>62.136132160852775</c:v>
                </c:pt>
                <c:pt idx="1150">
                  <c:v>62.190163580123077</c:v>
                </c:pt>
                <c:pt idx="1151">
                  <c:v>62.244194999393386</c:v>
                </c:pt>
                <c:pt idx="1152">
                  <c:v>62.298226418663695</c:v>
                </c:pt>
                <c:pt idx="1153">
                  <c:v>62.352257837933998</c:v>
                </c:pt>
                <c:pt idx="1154">
                  <c:v>62.406289257204307</c:v>
                </c:pt>
                <c:pt idx="1155">
                  <c:v>62.460320676474609</c:v>
                </c:pt>
                <c:pt idx="1156">
                  <c:v>62.514352095744925</c:v>
                </c:pt>
                <c:pt idx="1157">
                  <c:v>62.568383515015228</c:v>
                </c:pt>
                <c:pt idx="1158">
                  <c:v>62.622414934285544</c:v>
                </c:pt>
                <c:pt idx="1159">
                  <c:v>62.676446353555839</c:v>
                </c:pt>
                <c:pt idx="1160">
                  <c:v>62.730477772826156</c:v>
                </c:pt>
                <c:pt idx="1161">
                  <c:v>62.784509192096458</c:v>
                </c:pt>
                <c:pt idx="1162">
                  <c:v>62.83854061136676</c:v>
                </c:pt>
                <c:pt idx="1163">
                  <c:v>62.892572030637076</c:v>
                </c:pt>
                <c:pt idx="1164">
                  <c:v>62.946603449907364</c:v>
                </c:pt>
                <c:pt idx="1165">
                  <c:v>63.000634869177688</c:v>
                </c:pt>
                <c:pt idx="1166">
                  <c:v>63.05466628844799</c:v>
                </c:pt>
                <c:pt idx="1167">
                  <c:v>63.108697707718306</c:v>
                </c:pt>
                <c:pt idx="1168">
                  <c:v>63.162729126988602</c:v>
                </c:pt>
                <c:pt idx="1169">
                  <c:v>63.216760546258918</c:v>
                </c:pt>
                <c:pt idx="1170">
                  <c:v>63.27079196552922</c:v>
                </c:pt>
                <c:pt idx="1171">
                  <c:v>63.324823384799537</c:v>
                </c:pt>
                <c:pt idx="1172">
                  <c:v>63.378854804069839</c:v>
                </c:pt>
                <c:pt idx="1173">
                  <c:v>63.432886223340148</c:v>
                </c:pt>
                <c:pt idx="1174">
                  <c:v>63.48691764261045</c:v>
                </c:pt>
                <c:pt idx="1175">
                  <c:v>63.540949061880767</c:v>
                </c:pt>
                <c:pt idx="1176">
                  <c:v>63.594980481151062</c:v>
                </c:pt>
                <c:pt idx="1177">
                  <c:v>63.649011900421378</c:v>
                </c:pt>
                <c:pt idx="1178">
                  <c:v>63.70304331969168</c:v>
                </c:pt>
                <c:pt idx="1179">
                  <c:v>63.75707473896199</c:v>
                </c:pt>
                <c:pt idx="1180">
                  <c:v>63.811106158232292</c:v>
                </c:pt>
                <c:pt idx="1181">
                  <c:v>63.865137577502601</c:v>
                </c:pt>
                <c:pt idx="1182">
                  <c:v>63.91916899677291</c:v>
                </c:pt>
                <c:pt idx="1183">
                  <c:v>63.97320041604322</c:v>
                </c:pt>
                <c:pt idx="1184">
                  <c:v>64.027231835313515</c:v>
                </c:pt>
                <c:pt idx="1185">
                  <c:v>64.081263254583831</c:v>
                </c:pt>
                <c:pt idx="1186">
                  <c:v>64.135294673854133</c:v>
                </c:pt>
                <c:pt idx="1187">
                  <c:v>64.18932609312445</c:v>
                </c:pt>
                <c:pt idx="1188">
                  <c:v>64.243357512394752</c:v>
                </c:pt>
                <c:pt idx="1189">
                  <c:v>64.297388931665054</c:v>
                </c:pt>
                <c:pt idx="1190">
                  <c:v>64.351420350935371</c:v>
                </c:pt>
                <c:pt idx="1191">
                  <c:v>64.405451770205673</c:v>
                </c:pt>
                <c:pt idx="1192">
                  <c:v>64.459483189475989</c:v>
                </c:pt>
                <c:pt idx="1193">
                  <c:v>64.513514608746277</c:v>
                </c:pt>
                <c:pt idx="1194">
                  <c:v>64.567546028016594</c:v>
                </c:pt>
                <c:pt idx="1195">
                  <c:v>64.621577447286896</c:v>
                </c:pt>
                <c:pt idx="1196">
                  <c:v>64.675608866557212</c:v>
                </c:pt>
                <c:pt idx="1197">
                  <c:v>64.729640285827514</c:v>
                </c:pt>
                <c:pt idx="1198">
                  <c:v>64.783671705097831</c:v>
                </c:pt>
                <c:pt idx="1199">
                  <c:v>64.837703124368119</c:v>
                </c:pt>
                <c:pt idx="1200">
                  <c:v>64.891734543638449</c:v>
                </c:pt>
                <c:pt idx="1201">
                  <c:v>64.945765962908737</c:v>
                </c:pt>
                <c:pt idx="1202">
                  <c:v>64.999797382179054</c:v>
                </c:pt>
                <c:pt idx="1203">
                  <c:v>65.053828801449356</c:v>
                </c:pt>
                <c:pt idx="1204">
                  <c:v>65.107860220719672</c:v>
                </c:pt>
                <c:pt idx="1205">
                  <c:v>65.161891639989975</c:v>
                </c:pt>
                <c:pt idx="1206">
                  <c:v>65.215923059260277</c:v>
                </c:pt>
                <c:pt idx="1207">
                  <c:v>65.269954478530579</c:v>
                </c:pt>
                <c:pt idx="1208">
                  <c:v>65.323985897800895</c:v>
                </c:pt>
                <c:pt idx="1209">
                  <c:v>65.378017317071198</c:v>
                </c:pt>
                <c:pt idx="1210">
                  <c:v>65.432048736341514</c:v>
                </c:pt>
                <c:pt idx="1211">
                  <c:v>65.486080155611816</c:v>
                </c:pt>
                <c:pt idx="1212">
                  <c:v>65.540111574882118</c:v>
                </c:pt>
                <c:pt idx="1213">
                  <c:v>65.594142994152435</c:v>
                </c:pt>
                <c:pt idx="1214">
                  <c:v>65.648174413422737</c:v>
                </c:pt>
                <c:pt idx="1215">
                  <c:v>65.702205832693053</c:v>
                </c:pt>
                <c:pt idx="1216">
                  <c:v>65.756237251963356</c:v>
                </c:pt>
                <c:pt idx="1217">
                  <c:v>65.810268671233658</c:v>
                </c:pt>
                <c:pt idx="1218">
                  <c:v>65.864300090503974</c:v>
                </c:pt>
                <c:pt idx="1219">
                  <c:v>65.918331509774276</c:v>
                </c:pt>
                <c:pt idx="1220">
                  <c:v>65.972362929044579</c:v>
                </c:pt>
                <c:pt idx="1221">
                  <c:v>66.026394348314895</c:v>
                </c:pt>
                <c:pt idx="1222">
                  <c:v>66.080425767585197</c:v>
                </c:pt>
                <c:pt idx="1223">
                  <c:v>66.134457186855514</c:v>
                </c:pt>
                <c:pt idx="1224">
                  <c:v>66.188488606125802</c:v>
                </c:pt>
                <c:pt idx="1225">
                  <c:v>66.242520025396118</c:v>
                </c:pt>
                <c:pt idx="1226">
                  <c:v>66.29655144466642</c:v>
                </c:pt>
                <c:pt idx="1227">
                  <c:v>66.350582863936737</c:v>
                </c:pt>
                <c:pt idx="1228">
                  <c:v>66.404614283207039</c:v>
                </c:pt>
                <c:pt idx="1229">
                  <c:v>66.458645702477355</c:v>
                </c:pt>
                <c:pt idx="1230">
                  <c:v>66.512677121747643</c:v>
                </c:pt>
                <c:pt idx="1231">
                  <c:v>66.566708541017974</c:v>
                </c:pt>
                <c:pt idx="1232">
                  <c:v>66.620739960288262</c:v>
                </c:pt>
                <c:pt idx="1233">
                  <c:v>66.674771379558578</c:v>
                </c:pt>
                <c:pt idx="1234">
                  <c:v>66.72880279882888</c:v>
                </c:pt>
                <c:pt idx="1235">
                  <c:v>66.782834218099183</c:v>
                </c:pt>
                <c:pt idx="1236">
                  <c:v>66.836865637369499</c:v>
                </c:pt>
                <c:pt idx="1237">
                  <c:v>66.890897056639801</c:v>
                </c:pt>
                <c:pt idx="1238">
                  <c:v>66.944928475910103</c:v>
                </c:pt>
                <c:pt idx="1239">
                  <c:v>66.99895989518042</c:v>
                </c:pt>
                <c:pt idx="1240">
                  <c:v>67.052991314450722</c:v>
                </c:pt>
                <c:pt idx="1241">
                  <c:v>67.107022733721038</c:v>
                </c:pt>
                <c:pt idx="1242">
                  <c:v>67.161054152991341</c:v>
                </c:pt>
                <c:pt idx="1243">
                  <c:v>67.215085572261643</c:v>
                </c:pt>
                <c:pt idx="1244">
                  <c:v>67.269116991531959</c:v>
                </c:pt>
                <c:pt idx="1245">
                  <c:v>67.323148410802261</c:v>
                </c:pt>
                <c:pt idx="1246">
                  <c:v>67.377179830072578</c:v>
                </c:pt>
                <c:pt idx="1247">
                  <c:v>67.43121124934288</c:v>
                </c:pt>
                <c:pt idx="1248">
                  <c:v>67.485242668613182</c:v>
                </c:pt>
                <c:pt idx="1249">
                  <c:v>67.539274087883499</c:v>
                </c:pt>
                <c:pt idx="1250">
                  <c:v>67.593305507153801</c:v>
                </c:pt>
                <c:pt idx="1251">
                  <c:v>67.647336926424089</c:v>
                </c:pt>
                <c:pt idx="1252">
                  <c:v>67.701368345694391</c:v>
                </c:pt>
                <c:pt idx="1253">
                  <c:v>67.755399764964679</c:v>
                </c:pt>
                <c:pt idx="1254">
                  <c:v>67.809431184234995</c:v>
                </c:pt>
                <c:pt idx="1255">
                  <c:v>67.863462603505283</c:v>
                </c:pt>
                <c:pt idx="1256">
                  <c:v>67.9174940227756</c:v>
                </c:pt>
                <c:pt idx="1257">
                  <c:v>67.971525442045888</c:v>
                </c:pt>
                <c:pt idx="1258">
                  <c:v>68.025556861316176</c:v>
                </c:pt>
                <c:pt idx="1259">
                  <c:v>68.079588280586492</c:v>
                </c:pt>
              </c:numCache>
            </c:numRef>
          </c:cat>
          <c:val>
            <c:numRef>
              <c:f>CTF_updated!$O$87:$O$723</c:f>
              <c:numCache>
                <c:formatCode>0.000</c:formatCode>
                <c:ptCount val="637"/>
                <c:pt idx="0">
                  <c:v>0.99999962580505952</c:v>
                </c:pt>
                <c:pt idx="1">
                  <c:v>0.9999985023063902</c:v>
                </c:pt>
                <c:pt idx="2">
                  <c:v>0.99999662676106216</c:v>
                </c:pt>
                <c:pt idx="3">
                  <c:v>0.99999399459290306</c:v>
                </c:pt>
                <c:pt idx="4">
                  <c:v>0.99999059938556523</c:v>
                </c:pt>
                <c:pt idx="5">
                  <c:v>0.99998643287281974</c:v>
                </c:pt>
                <c:pt idx="6">
                  <c:v>0.99998148492607841</c:v>
                </c:pt>
                <c:pt idx="7">
                  <c:v>0.99997574353914531</c:v>
                </c:pt>
                <c:pt idx="8">
                  <c:v>0.99996919481019697</c:v>
                </c:pt>
                <c:pt idx="9">
                  <c:v>0.99996182292099445</c:v>
                </c:pt>
                <c:pt idx="10">
                  <c:v>0.99995361011332728</c:v>
                </c:pt>
                <c:pt idx="11">
                  <c:v>0.99994453666269156</c:v>
                </c:pt>
                <c:pt idx="12">
                  <c:v>0.99993458084920395</c:v>
                </c:pt>
                <c:pt idx="13">
                  <c:v>0.99992371892575327</c:v>
                </c:pt>
                <c:pt idx="14">
                  <c:v>0.99991192508339222</c:v>
                </c:pt>
                <c:pt idx="15">
                  <c:v>0.99989917141397255</c:v>
                </c:pt>
                <c:pt idx="16">
                  <c:v>0.99988542787002443</c:v>
                </c:pt>
                <c:pt idx="17">
                  <c:v>0.9998706622218857</c:v>
                </c:pt>
                <c:pt idx="18">
                  <c:v>0.99985484001208225</c:v>
                </c:pt>
                <c:pt idx="19">
                  <c:v>0.99983792450696518</c:v>
                </c:pt>
                <c:pt idx="20">
                  <c:v>0.99981987664560668</c:v>
                </c:pt>
                <c:pt idx="21">
                  <c:v>0.99980065498596082</c:v>
                </c:pt>
                <c:pt idx="22">
                  <c:v>0.99978021564829389</c:v>
                </c:pt>
                <c:pt idx="23">
                  <c:v>0.9997585122558883</c:v>
                </c:pt>
                <c:pt idx="24">
                  <c:v>0.99973549587302679</c:v>
                </c:pt>
                <c:pt idx="25">
                  <c:v>0.99971111494026321</c:v>
                </c:pt>
                <c:pt idx="26">
                  <c:v>0.99968531520698567</c:v>
                </c:pt>
                <c:pt idx="27">
                  <c:v>0.99965803966128053</c:v>
                </c:pt>
                <c:pt idx="28">
                  <c:v>0.99962922845710267</c:v>
                </c:pt>
                <c:pt idx="29">
                  <c:v>0.99959881883876389</c:v>
                </c:pt>
                <c:pt idx="30">
                  <c:v>0.99956674506274468</c:v>
                </c:pt>
                <c:pt idx="31">
                  <c:v>0.99953293831684198</c:v>
                </c:pt>
                <c:pt idx="32">
                  <c:v>0.99949732663666158</c:v>
                </c:pt>
                <c:pt idx="33">
                  <c:v>0.99945983481946721</c:v>
                </c:pt>
                <c:pt idx="34">
                  <c:v>0.99942038433539793</c:v>
                </c:pt>
                <c:pt idx="35">
                  <c:v>0.99937889323606666</c:v>
                </c:pt>
                <c:pt idx="36">
                  <c:v>0.99933527606055439</c:v>
                </c:pt>
                <c:pt idx="37">
                  <c:v>0.99928944373881357</c:v>
                </c:pt>
                <c:pt idx="38">
                  <c:v>0.9992413034924974</c:v>
                </c:pt>
                <c:pt idx="39">
                  <c:v>0.99919075873323293</c:v>
                </c:pt>
                <c:pt idx="40">
                  <c:v>0.99913770895835263</c:v>
                </c:pt>
                <c:pt idx="41">
                  <c:v>0.99908204964410896</c:v>
                </c:pt>
                <c:pt idx="42">
                  <c:v>0.99902367213638765</c:v>
                </c:pt>
                <c:pt idx="43">
                  <c:v>0.99896246353894491</c:v>
                </c:pt>
                <c:pt idx="44">
                  <c:v>0.99889830659919143</c:v>
                </c:pt>
                <c:pt idx="45">
                  <c:v>0.99883107959154738</c:v>
                </c:pt>
                <c:pt idx="46">
                  <c:v>0.99876065619839649</c:v>
                </c:pt>
                <c:pt idx="47">
                  <c:v>0.99868690538866711</c:v>
                </c:pt>
                <c:pt idx="48">
                  <c:v>0.99860969129406973</c:v>
                </c:pt>
                <c:pt idx="49">
                  <c:v>0.99852887308302596</c:v>
                </c:pt>
                <c:pt idx="50">
                  <c:v>0.99844430483231994</c:v>
                </c:pt>
                <c:pt idx="51">
                  <c:v>0.99835583539651096</c:v>
                </c:pt>
                <c:pt idx="52">
                  <c:v>0.99826330827514576</c:v>
                </c:pt>
                <c:pt idx="53">
                  <c:v>0.99816656147781035</c:v>
                </c:pt>
                <c:pt idx="54">
                  <c:v>0.99806542738706738</c:v>
                </c:pt>
                <c:pt idx="55">
                  <c:v>0.99795973261932291</c:v>
                </c:pt>
                <c:pt idx="56">
                  <c:v>0.99784929788367338</c:v>
                </c:pt>
                <c:pt idx="57">
                  <c:v>0.99773393783878372</c:v>
                </c:pt>
                <c:pt idx="58">
                  <c:v>0.99761346094785319</c:v>
                </c:pt>
                <c:pt idx="59">
                  <c:v>0.99748766933172461</c:v>
                </c:pt>
                <c:pt idx="60">
                  <c:v>0.99735635862020189</c:v>
                </c:pt>
                <c:pt idx="61">
                  <c:v>0.99721931780163819</c:v>
                </c:pt>
                <c:pt idx="62">
                  <c:v>0.99707632907086563</c:v>
                </c:pt>
                <c:pt idx="63">
                  <c:v>0.99692716767553702</c:v>
                </c:pt>
                <c:pt idx="64">
                  <c:v>0.99677160176095958</c:v>
                </c:pt>
                <c:pt idx="65">
                  <c:v>0.99660939221349809</c:v>
                </c:pt>
                <c:pt idx="66">
                  <c:v>0.99644029250263566</c:v>
                </c:pt>
                <c:pt idx="67">
                  <c:v>0.99626404852178041</c:v>
                </c:pt>
                <c:pt idx="68">
                  <c:v>0.99608039842791385</c:v>
                </c:pt>
                <c:pt idx="69">
                  <c:v>0.99588907248017977</c:v>
                </c:pt>
                <c:pt idx="70">
                  <c:v>0.99568979287752013</c:v>
                </c:pt>
                <c:pt idx="71">
                  <c:v>0.99548227359546748</c:v>
                </c:pt>
                <c:pt idx="72">
                  <c:v>0.99526622022220912</c:v>
                </c:pt>
                <c:pt idx="73">
                  <c:v>0.99504132979404802</c:v>
                </c:pt>
                <c:pt idx="74">
                  <c:v>0.99480729063038509</c:v>
                </c:pt>
                <c:pt idx="75">
                  <c:v>0.99456378216836039</c:v>
                </c:pt>
                <c:pt idx="76">
                  <c:v>0.99431047479729273</c:v>
                </c:pt>
                <c:pt idx="77">
                  <c:v>0.99404702969306602</c:v>
                </c:pt>
                <c:pt idx="78">
                  <c:v>0.99377309865261843</c:v>
                </c:pt>
                <c:pt idx="79">
                  <c:v>0.99348832392869613</c:v>
                </c:pt>
                <c:pt idx="80">
                  <c:v>0.99319233806504148</c:v>
                </c:pt>
                <c:pt idx="81">
                  <c:v>0.99288476373219614</c:v>
                </c:pt>
                <c:pt idx="82">
                  <c:v>0.99256521356410243</c:v>
                </c:pt>
                <c:pt idx="83">
                  <c:v>0.99223328999570004</c:v>
                </c:pt>
                <c:pt idx="84">
                  <c:v>0.99188858510172162</c:v>
                </c:pt>
                <c:pt idx="85">
                  <c:v>0.99153068043689874</c:v>
                </c:pt>
                <c:pt idx="86">
                  <c:v>0.99115914687780238</c:v>
                </c:pt>
                <c:pt idx="87">
                  <c:v>0.99077354446654797</c:v>
                </c:pt>
                <c:pt idx="88">
                  <c:v>0.99037342225660707</c:v>
                </c:pt>
                <c:pt idx="89">
                  <c:v>0.98995831816097968</c:v>
                </c:pt>
                <c:pt idx="90">
                  <c:v>0.98952775880298616</c:v>
                </c:pt>
                <c:pt idx="91">
                  <c:v>0.98908125936995617</c:v>
                </c:pt>
                <c:pt idx="92">
                  <c:v>0.98861832347009526</c:v>
                </c:pt>
                <c:pt idx="93">
                  <c:v>0.98813844299282916</c:v>
                </c:pt>
                <c:pt idx="94">
                  <c:v>0.98764109797292921</c:v>
                </c:pt>
                <c:pt idx="95">
                  <c:v>0.9871257564587429</c:v>
                </c:pt>
                <c:pt idx="96">
                  <c:v>0.98659187438485862</c:v>
                </c:pt>
                <c:pt idx="97">
                  <c:v>0.98603889544955003</c:v>
                </c:pt>
                <c:pt idx="98">
                  <c:v>0.98546625099735885</c:v>
                </c:pt>
                <c:pt idx="99">
                  <c:v>0.98487335990718494</c:v>
                </c:pt>
                <c:pt idx="100">
                  <c:v>0.98425962848626913</c:v>
                </c:pt>
                <c:pt idx="101">
                  <c:v>0.98362445037046642</c:v>
                </c:pt>
                <c:pt idx="102">
                  <c:v>0.98296720643122037</c:v>
                </c:pt>
                <c:pt idx="103">
                  <c:v>0.98228726468966565</c:v>
                </c:pt>
                <c:pt idx="104">
                  <c:v>0.98158398023829829</c:v>
                </c:pt>
                <c:pt idx="105">
                  <c:v>0.98085669517066876</c:v>
                </c:pt>
                <c:pt idx="106">
                  <c:v>0.98010473851956703</c:v>
                </c:pt>
                <c:pt idx="107">
                  <c:v>0.97932742620418445</c:v>
                </c:pt>
                <c:pt idx="108">
                  <c:v>0.9785240609867516</c:v>
                </c:pt>
                <c:pt idx="109">
                  <c:v>0.97769393243916691</c:v>
                </c:pt>
                <c:pt idx="110">
                  <c:v>0.97683631692014583</c:v>
                </c:pt>
                <c:pt idx="111">
                  <c:v>0.97595047756343645</c:v>
                </c:pt>
                <c:pt idx="112">
                  <c:v>0.9750356642776612</c:v>
                </c:pt>
                <c:pt idx="113">
                  <c:v>0.97409111375836144</c:v>
                </c:pt>
                <c:pt idx="114">
                  <c:v>0.9731160495128367</c:v>
                </c:pt>
                <c:pt idx="115">
                  <c:v>0.97210968189838365</c:v>
                </c:pt>
                <c:pt idx="116">
                  <c:v>0.97107120817455916</c:v>
                </c:pt>
                <c:pt idx="117">
                  <c:v>0.9699998125701027</c:v>
                </c:pt>
                <c:pt idx="118">
                  <c:v>0.96889466636517019</c:v>
                </c:pt>
                <c:pt idx="119">
                  <c:v>0.96775492798954676</c:v>
                </c:pt>
                <c:pt idx="120">
                  <c:v>0.96657974313751815</c:v>
                </c:pt>
                <c:pt idx="121">
                  <c:v>0.96536824490009687</c:v>
                </c:pt>
                <c:pt idx="122">
                  <c:v>0.96411955391531012</c:v>
                </c:pt>
                <c:pt idx="123">
                  <c:v>0.96283277853727256</c:v>
                </c:pt>
                <c:pt idx="124">
                  <c:v>0.96150701502477731</c:v>
                </c:pt>
                <c:pt idx="125">
                  <c:v>0.9601413477501517</c:v>
                </c:pt>
                <c:pt idx="126">
                  <c:v>0.95873484942913534</c:v>
                </c:pt>
                <c:pt idx="127">
                  <c:v>0.95728658137254885</c:v>
                </c:pt>
                <c:pt idx="128">
                  <c:v>0.95579559376053103</c:v>
                </c:pt>
                <c:pt idx="129">
                  <c:v>0.95426092594013157</c:v>
                </c:pt>
                <c:pt idx="130">
                  <c:v>0.95268160674705371</c:v>
                </c:pt>
                <c:pt idx="131">
                  <c:v>0.95105665485234858</c:v>
                </c:pt>
                <c:pt idx="132">
                  <c:v>0.94938507913486814</c:v>
                </c:pt>
                <c:pt idx="133">
                  <c:v>0.94766587908028832</c:v>
                </c:pt>
                <c:pt idx="134">
                  <c:v>0.94589804520751641</c:v>
                </c:pt>
                <c:pt idx="135">
                  <c:v>0.94408055952329806</c:v>
                </c:pt>
                <c:pt idx="136">
                  <c:v>0.94221239600584039</c:v>
                </c:pt>
                <c:pt idx="137">
                  <c:v>0.94029252111826411</c:v>
                </c:pt>
                <c:pt idx="138">
                  <c:v>0.93831989435269392</c:v>
                </c:pt>
                <c:pt idx="139">
                  <c:v>0.9362934688057919</c:v>
                </c:pt>
                <c:pt idx="140">
                  <c:v>0.93421219178653014</c:v>
                </c:pt>
                <c:pt idx="141">
                  <c:v>0.93207500545698885</c:v>
                </c:pt>
                <c:pt idx="142">
                  <c:v>0.92988084750695155</c:v>
                </c:pt>
                <c:pt idx="143">
                  <c:v>0.92762865186305887</c:v>
                </c:pt>
                <c:pt idx="144">
                  <c:v>0.92531734943326038</c:v>
                </c:pt>
                <c:pt idx="145">
                  <c:v>0.9229458688872848</c:v>
                </c:pt>
                <c:pt idx="146">
                  <c:v>0.92051313747382657</c:v>
                </c:pt>
                <c:pt idx="147">
                  <c:v>0.91801808187511957</c:v>
                </c:pt>
                <c:pt idx="148">
                  <c:v>0.91545962909953782</c:v>
                </c:pt>
                <c:pt idx="149">
                  <c:v>0.91283670741283329</c:v>
                </c:pt>
                <c:pt idx="150">
                  <c:v>0.91014824730858002</c:v>
                </c:pt>
                <c:pt idx="151">
                  <c:v>0.90739318251835788</c:v>
                </c:pt>
                <c:pt idx="152">
                  <c:v>0.90457045106216039</c:v>
                </c:pt>
                <c:pt idx="153">
                  <c:v>0.90167899633946724</c:v>
                </c:pt>
                <c:pt idx="154">
                  <c:v>0.89871776826136729</c:v>
                </c:pt>
                <c:pt idx="155">
                  <c:v>0.8956857244240608</c:v>
                </c:pt>
                <c:pt idx="156">
                  <c:v>0.89258183132401081</c:v>
                </c:pt>
                <c:pt idx="157">
                  <c:v>0.88940506561494637</c:v>
                </c:pt>
                <c:pt idx="158">
                  <c:v>0.88615441540684847</c:v>
                </c:pt>
                <c:pt idx="159">
                  <c:v>0.88282888160697814</c:v>
                </c:pt>
                <c:pt idx="160">
                  <c:v>0.87942747930292109</c:v>
                </c:pt>
                <c:pt idx="161">
                  <c:v>0.87594923918754264</c:v>
                </c:pt>
                <c:pt idx="162">
                  <c:v>0.87239320902564998</c:v>
                </c:pt>
                <c:pt idx="163">
                  <c:v>0.86875845516207151</c:v>
                </c:pt>
                <c:pt idx="164">
                  <c:v>0.86504406407075041</c:v>
                </c:pt>
                <c:pt idx="165">
                  <c:v>0.86124914394435426</c:v>
                </c:pt>
                <c:pt idx="166">
                  <c:v>0.85737282632377998</c:v>
                </c:pt>
                <c:pt idx="167">
                  <c:v>0.85341426776682239</c:v>
                </c:pt>
                <c:pt idx="168">
                  <c:v>0.84937265155514641</c:v>
                </c:pt>
                <c:pt idx="169">
                  <c:v>0.84524718943857602</c:v>
                </c:pt>
                <c:pt idx="170">
                  <c:v>0.84103712341557724</c:v>
                </c:pt>
                <c:pt idx="171">
                  <c:v>0.83674172754867049</c:v>
                </c:pt>
                <c:pt idx="172">
                  <c:v>0.83236030981336262</c:v>
                </c:pt>
                <c:pt idx="173">
                  <c:v>0.82789221397903723</c:v>
                </c:pt>
                <c:pt idx="174">
                  <c:v>0.82333682152008125</c:v>
                </c:pt>
                <c:pt idx="175">
                  <c:v>0.8186935535553711</c:v>
                </c:pt>
                <c:pt idx="176">
                  <c:v>0.81396187281406118</c:v>
                </c:pt>
                <c:pt idx="177">
                  <c:v>0.80914128562545806</c:v>
                </c:pt>
                <c:pt idx="178">
                  <c:v>0.80423134393057594</c:v>
                </c:pt>
                <c:pt idx="179">
                  <c:v>0.79923164731279472</c:v>
                </c:pt>
                <c:pt idx="180">
                  <c:v>0.79414184504484819</c:v>
                </c:pt>
                <c:pt idx="181">
                  <c:v>0.78896163814918618</c:v>
                </c:pt>
                <c:pt idx="182">
                  <c:v>0.7836907814685572</c:v>
                </c:pt>
                <c:pt idx="183">
                  <c:v>0.77832908574346316</c:v>
                </c:pt>
                <c:pt idx="184">
                  <c:v>0.77287641969293586</c:v>
                </c:pt>
                <c:pt idx="185">
                  <c:v>0.76733271209488918</c:v>
                </c:pt>
                <c:pt idx="186">
                  <c:v>0.76169795386208816</c:v>
                </c:pt>
                <c:pt idx="187">
                  <c:v>0.75597220010958333</c:v>
                </c:pt>
                <c:pt idx="188">
                  <c:v>0.75015557220924423</c:v>
                </c:pt>
                <c:pt idx="189">
                  <c:v>0.74424825982683063</c:v>
                </c:pt>
                <c:pt idx="190">
                  <c:v>0.73825052293682902</c:v>
                </c:pt>
                <c:pt idx="191">
                  <c:v>0.73216269381008603</c:v>
                </c:pt>
                <c:pt idx="192">
                  <c:v>0.72598517896907044</c:v>
                </c:pt>
                <c:pt idx="193">
                  <c:v>0.71971846110540272</c:v>
                </c:pt>
                <c:pt idx="194">
                  <c:v>0.71336310095409439</c:v>
                </c:pt>
                <c:pt idx="195">
                  <c:v>0.70691973911876316</c:v>
                </c:pt>
                <c:pt idx="196">
                  <c:v>0.70038909784190728</c:v>
                </c:pt>
                <c:pt idx="197">
                  <c:v>0.69377198271415108</c:v>
                </c:pt>
                <c:pt idx="198">
                  <c:v>0.68706928431621817</c:v>
                </c:pt>
                <c:pt idx="199">
                  <c:v>0.68028197978722593</c:v>
                </c:pt>
                <c:pt idx="200">
                  <c:v>0.673411134312773</c:v>
                </c:pt>
                <c:pt idx="201">
                  <c:v>0.66645790252614334</c:v>
                </c:pt>
                <c:pt idx="202">
                  <c:v>0.65942352981585051</c:v>
                </c:pt>
                <c:pt idx="203">
                  <c:v>0.65230935353264763</c:v>
                </c:pt>
                <c:pt idx="204">
                  <c:v>0.64511680408903449</c:v>
                </c:pt>
                <c:pt idx="205">
                  <c:v>0.63784740594424527</c:v>
                </c:pt>
                <c:pt idx="206">
                  <c:v>0.63050277846764158</c:v>
                </c:pt>
                <c:pt idx="207">
                  <c:v>0.62308463667342562</c:v>
                </c:pt>
                <c:pt idx="208">
                  <c:v>0.61559479181957255</c:v>
                </c:pt>
                <c:pt idx="209">
                  <c:v>0.60803515186391599</c:v>
                </c:pt>
                <c:pt idx="210">
                  <c:v>0.60040772177036072</c:v>
                </c:pt>
                <c:pt idx="211">
                  <c:v>0.59271460365826967</c:v>
                </c:pt>
                <c:pt idx="212">
                  <c:v>0.58495799678818461</c:v>
                </c:pt>
                <c:pt idx="213">
                  <c:v>0.5771401973771535</c:v>
                </c:pt>
                <c:pt idx="214">
                  <c:v>0.56926359823711459</c:v>
                </c:pt>
                <c:pt idx="215">
                  <c:v>0.56133068822997512</c:v>
                </c:pt>
                <c:pt idx="216">
                  <c:v>0.55334405153324184</c:v>
                </c:pt>
                <c:pt idx="217">
                  <c:v>0.5453063667103355</c:v>
                </c:pt>
                <c:pt idx="218">
                  <c:v>0.5372204055799995</c:v>
                </c:pt>
                <c:pt idx="219">
                  <c:v>0.52908903187955658</c:v>
                </c:pt>
                <c:pt idx="220">
                  <c:v>0.52091519971713229</c:v>
                </c:pt>
                <c:pt idx="221">
                  <c:v>0.5127019518083562</c:v>
                </c:pt>
                <c:pt idx="222">
                  <c:v>0.50445241749352243</c:v>
                </c:pt>
                <c:pt idx="223">
                  <c:v>0.49616981053163761</c:v>
                </c:pt>
                <c:pt idx="224">
                  <c:v>0.48785742666832826</c:v>
                </c:pt>
                <c:pt idx="225">
                  <c:v>0.47951864097512648</c:v>
                </c:pt>
                <c:pt idx="226">
                  <c:v>0.47115690495825036</c:v>
                </c:pt>
                <c:pt idx="227">
                  <c:v>0.46277574343562666</c:v>
                </c:pt>
                <c:pt idx="228">
                  <c:v>0.45437875118156823</c:v>
                </c:pt>
                <c:pt idx="229">
                  <c:v>0.44596958933924363</c:v>
                </c:pt>
                <c:pt idx="230">
                  <c:v>0.43755198160178493</c:v>
                </c:pt>
                <c:pt idx="231">
                  <c:v>0.42912971016368473</c:v>
                </c:pt>
                <c:pt idx="232">
                  <c:v>0.42070661144491928</c:v>
                </c:pt>
                <c:pt idx="233">
                  <c:v>0.4122865715910764</c:v>
                </c:pt>
                <c:pt idx="234">
                  <c:v>0.40387352175363461</c:v>
                </c:pt>
                <c:pt idx="235">
                  <c:v>0.3954714331554165</c:v>
                </c:pt>
                <c:pt idx="236">
                  <c:v>0.38708431194716358</c:v>
                </c:pt>
                <c:pt idx="237">
                  <c:v>0.37871619386209926</c:v>
                </c:pt>
                <c:pt idx="238">
                  <c:v>0.37037113867629662</c:v>
                </c:pt>
                <c:pt idx="239">
                  <c:v>0.36205322448362315</c:v>
                </c:pt>
                <c:pt idx="240">
                  <c:v>0.35376654179500522</c:v>
                </c:pt>
                <c:pt idx="241">
                  <c:v>0.34551518747271542</c:v>
                </c:pt>
                <c:pt idx="242">
                  <c:v>0.33730325851136589</c:v>
                </c:pt>
                <c:pt idx="243">
                  <c:v>0.32913484567823975</c:v>
                </c:pt>
                <c:pt idx="244">
                  <c:v>0.32101402702656373</c:v>
                </c:pt>
                <c:pt idx="245">
                  <c:v>0.31294486129624521</c:v>
                </c:pt>
                <c:pt idx="246">
                  <c:v>0.30493138121751778</c:v>
                </c:pt>
                <c:pt idx="247">
                  <c:v>0.2969775867338319</c:v>
                </c:pt>
                <c:pt idx="248">
                  <c:v>0.28908743816117877</c:v>
                </c:pt>
                <c:pt idx="249">
                  <c:v>0.28126484930184803</c:v>
                </c:pt>
                <c:pt idx="250">
                  <c:v>0.27351368053140068</c:v>
                </c:pt>
                <c:pt idx="251">
                  <c:v>0.26583773187834864</c:v>
                </c:pt>
                <c:pt idx="252">
                  <c:v>0.25824073611670378</c:v>
                </c:pt>
                <c:pt idx="253">
                  <c:v>0.2507263518921502</c:v>
                </c:pt>
                <c:pt idx="254">
                  <c:v>0.24329815690313547</c:v>
                </c:pt>
                <c:pt idx="255">
                  <c:v>0.23595964115861526</c:v>
                </c:pt>
                <c:pt idx="256">
                  <c:v>0.22871420033457221</c:v>
                </c:pt>
                <c:pt idx="257">
                  <c:v>0.22156512925171218</c:v>
                </c:pt>
                <c:pt idx="258">
                  <c:v>0.21451561549692755</c:v>
                </c:pt>
                <c:pt idx="259">
                  <c:v>0.20756873321122823</c:v>
                </c:pt>
                <c:pt idx="260">
                  <c:v>0.20072743706682314</c:v>
                </c:pt>
                <c:pt idx="261">
                  <c:v>0.19399455645592664</c:v>
                </c:pt>
                <c:pt idx="262">
                  <c:v>0.18737278991364834</c:v>
                </c:pt>
                <c:pt idx="263">
                  <c:v>0.18086469979698211</c:v>
                </c:pt>
                <c:pt idx="264">
                  <c:v>0.17447270724146799</c:v>
                </c:pt>
                <c:pt idx="265">
                  <c:v>0.16819908741652168</c:v>
                </c:pt>
                <c:pt idx="266">
                  <c:v>0.16204596509975061</c:v>
                </c:pt>
                <c:pt idx="267">
                  <c:v>0.15601531058976234</c:v>
                </c:pt>
                <c:pt idx="268">
                  <c:v>0.15010893597603997</c:v>
                </c:pt>
                <c:pt idx="269">
                  <c:v>0.14432849178342796</c:v>
                </c:pt>
                <c:pt idx="270">
                  <c:v>0.13867546400759281</c:v>
                </c:pt>
                <c:pt idx="271">
                  <c:v>0.13315117155656064</c:v>
                </c:pt>
                <c:pt idx="272">
                  <c:v>0.12775676411203921</c:v>
                </c:pt>
                <c:pt idx="273">
                  <c:v>0.12249322042274777</c:v>
                </c:pt>
                <c:pt idx="274">
                  <c:v>0.11736134704037364</c:v>
                </c:pt>
                <c:pt idx="275">
                  <c:v>0.1123617775071041</c:v>
                </c:pt>
                <c:pt idx="276">
                  <c:v>0.10749497200189181</c:v>
                </c:pt>
                <c:pt idx="277">
                  <c:v>0.10276121745077285</c:v>
                </c:pt>
                <c:pt idx="278">
                  <c:v>9.8160628104628153E-2</c:v>
                </c:pt>
                <c:pt idx="279">
                  <c:v>9.3693146585799733E-2</c:v>
                </c:pt>
                <c:pt idx="280">
                  <c:v>8.9358545402939818E-2</c:v>
                </c:pt>
                <c:pt idx="281">
                  <c:v>8.5156428931405334E-2</c:v>
                </c:pt>
                <c:pt idx="282">
                  <c:v>8.1086235854412061E-2</c:v>
                </c:pt>
                <c:pt idx="283">
                  <c:v>7.7147242058057647E-2</c:v>
                </c:pt>
                <c:pt idx="284">
                  <c:v>7.3338563971208678E-2</c:v>
                </c:pt>
                <c:pt idx="285">
                  <c:v>6.9659162339156533E-2</c:v>
                </c:pt>
                <c:pt idx="286">
                  <c:v>6.6107846417876023E-2</c:v>
                </c:pt>
                <c:pt idx="287">
                  <c:v>6.2683278573690535E-2</c:v>
                </c:pt>
                <c:pt idx="288">
                  <c:v>5.9383979271177743E-2</c:v>
                </c:pt>
                <c:pt idx="289">
                  <c:v>5.6208332430243819E-2</c:v>
                </c:pt>
                <c:pt idx="290">
                  <c:v>5.3154591131473715E-2</c:v>
                </c:pt>
                <c:pt idx="291">
                  <c:v>5.0220883647139919E-2</c:v>
                </c:pt>
                <c:pt idx="292">
                  <c:v>4.7405219773638756E-2</c:v>
                </c:pt>
                <c:pt idx="293">
                  <c:v>4.4705497439628226E-2</c:v>
                </c:pt>
                <c:pt idx="294">
                  <c:v>4.2119509562787406E-2</c:v>
                </c:pt>
                <c:pt idx="295">
                  <c:v>3.9644951126903125E-2</c:v>
                </c:pt>
                <c:pt idx="296">
                  <c:v>3.7279426449934011E-2</c:v>
                </c:pt>
                <c:pt idx="297">
                  <c:v>3.5020456612812764E-2</c:v>
                </c:pt>
                <c:pt idx="298">
                  <c:v>3.2865487018028383E-2</c:v>
                </c:pt>
                <c:pt idx="299">
                  <c:v>3.081189504649914E-2</c:v>
                </c:pt>
                <c:pt idx="300">
                  <c:v>2.8856997780889425E-2</c:v>
                </c:pt>
                <c:pt idx="301">
                  <c:v>2.6998059763370049E-2</c:v>
                </c:pt>
                <c:pt idx="302">
                  <c:v>2.5232300755850739E-2</c:v>
                </c:pt>
                <c:pt idx="303">
                  <c:v>2.3556903470942653E-2</c:v>
                </c:pt>
                <c:pt idx="304">
                  <c:v>2.1969021242326903E-2</c:v>
                </c:pt>
                <c:pt idx="305">
                  <c:v>2.0465785603818853E-2</c:v>
                </c:pt>
                <c:pt idx="306">
                  <c:v>1.9044313747215325E-2</c:v>
                </c:pt>
                <c:pt idx="307">
                  <c:v>1.7701715829994118E-2</c:v>
                </c:pt>
                <c:pt idx="308">
                  <c:v>1.6435102105093476E-2</c:v>
                </c:pt>
                <c:pt idx="309">
                  <c:v>1.5241589846317807E-2</c:v>
                </c:pt>
                <c:pt idx="310">
                  <c:v>1.4118310044404067E-2</c:v>
                </c:pt>
                <c:pt idx="311">
                  <c:v>1.3062413850399792E-2</c:v>
                </c:pt>
                <c:pt idx="312">
                  <c:v>1.2071078744770902E-2</c:v>
                </c:pt>
                <c:pt idx="313">
                  <c:v>1.1141514412528314E-2</c:v>
                </c:pt>
                <c:pt idx="314">
                  <c:v>1.0270968306645889E-2</c:v>
                </c:pt>
                <c:pt idx="315">
                  <c:v>9.4567308841133364E-3</c:v>
                </c:pt>
                <c:pt idx="316">
                  <c:v>8.6961405011036531E-3</c:v>
                </c:pt>
                <c:pt idx="317">
                  <c:v>7.9865879559348468E-3</c:v>
                </c:pt>
                <c:pt idx="318">
                  <c:v>7.3255206707312807E-3</c:v>
                </c:pt>
                <c:pt idx="319">
                  <c:v>6.7104465049443581E-3</c:v>
                </c:pt>
                <c:pt idx="320">
                  <c:v>6.1389371961397118E-3</c:v>
                </c:pt>
                <c:pt idx="321">
                  <c:v>5.6086314256913088E-3</c:v>
                </c:pt>
                <c:pt idx="322">
                  <c:v>5.1172375092228403E-3</c:v>
                </c:pt>
                <c:pt idx="323">
                  <c:v>4.6625357137799282E-3</c:v>
                </c:pt>
                <c:pt idx="324">
                  <c:v>4.2423802057981975E-3</c:v>
                </c:pt>
                <c:pt idx="325">
                  <c:v>3.8547006359234198E-3</c:v>
                </c:pt>
                <c:pt idx="326">
                  <c:v>3.4975033686385033E-3</c:v>
                </c:pt>
                <c:pt idx="327">
                  <c:v>3.1688723664341609E-3</c:v>
                </c:pt>
                <c:pt idx="328">
                  <c:v>2.8669697399235179E-3</c:v>
                </c:pt>
                <c:pt idx="329">
                  <c:v>2.5900359768239382E-3</c:v>
                </c:pt>
                <c:pt idx="330">
                  <c:v>2.3363898641152532E-3</c:v>
                </c:pt>
                <c:pt idx="331">
                  <c:v>2.1044281189131408E-3</c:v>
                </c:pt>
                <c:pt idx="332">
                  <c:v>1.8926247446716055E-3</c:v>
                </c:pt>
                <c:pt idx="333">
                  <c:v>1.6995301302420028E-3</c:v>
                </c:pt>
                <c:pt idx="334">
                  <c:v>1.5237699100647231E-3</c:v>
                </c:pt>
                <c:pt idx="335">
                  <c:v>1.3640436043547163E-3</c:v>
                </c:pt>
                <c:pt idx="336">
                  <c:v>1.2191230585619293E-3</c:v>
                </c:pt>
                <c:pt idx="337">
                  <c:v>1.0878507016474262E-3</c:v>
                </c:pt>
                <c:pt idx="338">
                  <c:v>9.6913764281637079E-4</c:v>
                </c:pt>
                <c:pt idx="339">
                  <c:v>8.6196162629872931E-4</c:v>
                </c:pt>
                <c:pt idx="340">
                  <c:v>7.6536486357204638E-4</c:v>
                </c:pt>
                <c:pt idx="341">
                  <c:v>6.7845176208667474E-4</c:v>
                </c:pt>
                <c:pt idx="342">
                  <c:v>6.0038656909231543E-4</c:v>
                </c:pt>
                <c:pt idx="343">
                  <c:v>5.3039094858405044E-4</c:v>
                </c:pt>
                <c:pt idx="344">
                  <c:v>4.6774150869927778E-4</c:v>
                </c:pt>
                <c:pt idx="345">
                  <c:v>4.1176729611344654E-4</c:v>
                </c:pt>
                <c:pt idx="346">
                  <c:v>3.6184727311636594E-4</c:v>
                </c:pt>
                <c:pt idx="347">
                  <c:v>3.1740779211287602E-4</c:v>
                </c:pt>
                <c:pt idx="348">
                  <c:v>2.7792008129539757E-4</c:v>
                </c:pt>
                <c:pt idx="349">
                  <c:v>2.4289775419361056E-4</c:v>
                </c:pt>
                <c:pt idx="350">
                  <c:v>2.118943547303476E-4</c:v>
                </c:pt>
                <c:pt idx="351">
                  <c:v>1.8450094831546081E-4</c:v>
                </c:pt>
                <c:pt idx="352">
                  <c:v>1.6034376840202459E-4</c:v>
                </c:pt>
                <c:pt idx="353">
                  <c:v>1.3908192682339756E-4</c:v>
                </c:pt>
                <c:pt idx="354">
                  <c:v>1.2040519513549252E-4</c:v>
                </c:pt>
                <c:pt idx="355">
                  <c:v>1.0403186311607208E-4</c:v>
                </c:pt>
                <c:pt idx="356">
                  <c:v>8.9706679530779178E-5</c:v>
                </c:pt>
                <c:pt idx="357">
                  <c:v>7.7198879271803697E-5</c:v>
                </c:pt>
                <c:pt idx="358">
                  <c:v>6.630030001684184E-5</c:v>
                </c:pt>
                <c:pt idx="359">
                  <c:v>5.6823590649067051E-5</c:v>
                </c:pt>
                <c:pt idx="360">
                  <c:v>4.860051282846054E-5</c:v>
                </c:pt>
                <c:pt idx="361">
                  <c:v>4.1480336314948339E-5</c:v>
                </c:pt>
                <c:pt idx="362">
                  <c:v>3.5328327917435689E-5</c:v>
                </c:pt>
                <c:pt idx="363">
                  <c:v>3.0024333282100163E-5</c:v>
                </c:pt>
                <c:pt idx="364">
                  <c:v>2.5461450139349219E-5</c:v>
                </c:pt>
                <c:pt idx="365">
                  <c:v>2.1544791101964985E-5</c:v>
                </c:pt>
                <c:pt idx="366">
                  <c:v>1.8190333646599708E-5</c:v>
                </c:pt>
                <c:pt idx="367">
                  <c:v>1.5323854515743984E-5</c:v>
                </c:pt>
                <c:pt idx="368">
                  <c:v>1.2879945445557013E-5</c:v>
                </c:pt>
                <c:pt idx="369">
                  <c:v>1.0801106854105525E-5</c:v>
                </c:pt>
                <c:pt idx="370">
                  <c:v>9.0369159114981304E-6</c:v>
                </c:pt>
                <c:pt idx="371">
                  <c:v>7.5432652547632502E-6</c:v>
                </c:pt>
                <c:pt idx="372">
                  <c:v>6.2816685022689294E-6</c:v>
                </c:pt>
                <c:pt idx="373">
                  <c:v>5.2186286610402459E-6</c:v>
                </c:pt>
                <c:pt idx="374">
                  <c:v>4.3250655012534733E-6</c:v>
                </c:pt>
                <c:pt idx="375">
                  <c:v>3.5757979911937276E-6</c:v>
                </c:pt>
                <c:pt idx="376">
                  <c:v>2.9490779387097823E-6</c:v>
                </c:pt>
                <c:pt idx="377">
                  <c:v>2.4261710673752808E-6</c:v>
                </c:pt>
                <c:pt idx="378">
                  <c:v>1.9909818629696648E-6</c:v>
                </c:pt>
                <c:pt idx="379">
                  <c:v>1.6297186544361116E-6</c:v>
                </c:pt>
                <c:pt idx="380">
                  <c:v>1.3305955392790999E-6</c:v>
                </c:pt>
                <c:pt idx="381">
                  <c:v>1.083567922756692E-6</c:v>
                </c:pt>
                <c:pt idx="382">
                  <c:v>8.8009860978436086E-7</c:v>
                </c:pt>
                <c:pt idx="383">
                  <c:v>7.1295156504924486E-7</c:v>
                </c:pt>
                <c:pt idx="384">
                  <c:v>5.7601063757431207E-7</c:v>
                </c:pt>
                <c:pt idx="385">
                  <c:v>4.641207283052306E-7</c:v>
                </c:pt>
                <c:pt idx="386">
                  <c:v>3.7294906094839547E-7</c:v>
                </c:pt>
                <c:pt idx="387">
                  <c:v>2.9886439529617097E-7</c:v>
                </c:pt>
                <c:pt idx="388">
                  <c:v>2.3883219694984702E-7</c:v>
                </c:pt>
                <c:pt idx="389">
                  <c:v>1.9032394628720004E-7</c:v>
                </c:pt>
                <c:pt idx="390">
                  <c:v>1.5123893157825114E-7</c:v>
                </c:pt>
                <c:pt idx="391">
                  <c:v>1.1983702543453751E-7</c:v>
                </c:pt>
                <c:pt idx="392">
                  <c:v>9.4681089617162636E-8</c:v>
                </c:pt>
                <c:pt idx="393">
                  <c:v>7.458779016667541E-8</c:v>
                </c:pt>
                <c:pt idx="394">
                  <c:v>5.8585732580251106E-8</c:v>
                </c:pt>
                <c:pt idx="395">
                  <c:v>4.5879945238228973E-8</c:v>
                </c:pt>
                <c:pt idx="396">
                  <c:v>3.5821848506460454E-8</c:v>
                </c:pt>
                <c:pt idx="397">
                  <c:v>2.7883947067180151E-8</c:v>
                </c:pt>
                <c:pt idx="398">
                  <c:v>2.1638574315365367E-8</c:v>
                </c:pt>
                <c:pt idx="399">
                  <c:v>1.6740100437586186E-8</c:v>
                </c:pt>
                <c:pt idx="400">
                  <c:v>1.2910090468631675E-8</c:v>
                </c:pt>
                <c:pt idx="401">
                  <c:v>9.9249656481588177E-9</c:v>
                </c:pt>
                <c:pt idx="402">
                  <c:v>7.6057812590226704E-9</c:v>
                </c:pt>
                <c:pt idx="403">
                  <c:v>5.8097873250837843E-9</c:v>
                </c:pt>
                <c:pt idx="404">
                  <c:v>4.4234855922365934E-9</c:v>
                </c:pt>
                <c:pt idx="405">
                  <c:v>3.3569376246751429E-9</c:v>
                </c:pt>
                <c:pt idx="406">
                  <c:v>2.5391151225063862E-9</c:v>
                </c:pt>
                <c:pt idx="407">
                  <c:v>1.9141151948239307E-9</c:v>
                </c:pt>
                <c:pt idx="408">
                  <c:v>1.4380907714845608E-9</c:v>
                </c:pt>
                <c:pt idx="409">
                  <c:v>1.0767700495861915E-9</c:v>
                </c:pt>
                <c:pt idx="410">
                  <c:v>8.034592619102011E-10</c:v>
                </c:pt>
                <c:pt idx="411">
                  <c:v>5.9744050978120055E-10</c:v>
                </c:pt>
                <c:pt idx="412">
                  <c:v>4.4269127694005089E-10</c:v>
                </c:pt>
                <c:pt idx="413">
                  <c:v>3.268648584952199E-10</c:v>
                </c:pt>
                <c:pt idx="414">
                  <c:v>2.4048159395200606E-10</c:v>
                </c:pt>
                <c:pt idx="415">
                  <c:v>1.7628975048717388E-10</c:v>
                </c:pt>
                <c:pt idx="416">
                  <c:v>1.2876239872330309E-10</c:v>
                </c:pt>
                <c:pt idx="417">
                  <c:v>9.3702868413273727E-11</c:v>
                </c:pt>
                <c:pt idx="418">
                  <c:v>6.793655105299372E-11</c:v>
                </c:pt>
                <c:pt idx="419">
                  <c:v>4.9071092998603166E-11</c:v>
                </c:pt>
                <c:pt idx="420">
                  <c:v>3.5310537732932596E-11</c:v>
                </c:pt>
                <c:pt idx="421">
                  <c:v>2.5311852082207472E-11</c:v>
                </c:pt>
                <c:pt idx="422">
                  <c:v>1.807461393852499E-11</c:v>
                </c:pt>
                <c:pt idx="423">
                  <c:v>1.2856538688788509E-11</c:v>
                </c:pt>
                <c:pt idx="424">
                  <c:v>9.109054912274165E-12</c:v>
                </c:pt>
                <c:pt idx="425">
                  <c:v>6.4283719847901748E-12</c:v>
                </c:pt>
                <c:pt idx="426">
                  <c:v>4.5184677005826148E-12</c:v>
                </c:pt>
                <c:pt idx="427">
                  <c:v>3.1632086441785858E-12</c:v>
                </c:pt>
                <c:pt idx="428">
                  <c:v>2.2054378798552189E-12</c:v>
                </c:pt>
                <c:pt idx="429">
                  <c:v>1.5313550768013649E-12</c:v>
                </c:pt>
                <c:pt idx="430">
                  <c:v>1.0588993788942901E-12</c:v>
                </c:pt>
                <c:pt idx="431">
                  <c:v>7.2914638158170792E-13</c:v>
                </c:pt>
                <c:pt idx="432">
                  <c:v>4.9996477346751963E-13</c:v>
                </c:pt>
                <c:pt idx="433">
                  <c:v>3.4135952970201802E-13</c:v>
                </c:pt>
                <c:pt idx="434">
                  <c:v>2.3206827943726555E-13</c:v>
                </c:pt>
                <c:pt idx="435">
                  <c:v>1.5708464105637969E-13</c:v>
                </c:pt>
                <c:pt idx="436">
                  <c:v>1.0586412351719788E-13</c:v>
                </c:pt>
                <c:pt idx="437">
                  <c:v>7.1030334974857372E-14</c:v>
                </c:pt>
                <c:pt idx="438">
                  <c:v>4.7446219187426404E-14</c:v>
                </c:pt>
                <c:pt idx="439">
                  <c:v>3.1550384061405945E-14</c:v>
                </c:pt>
                <c:pt idx="440">
                  <c:v>2.088504730368821E-14</c:v>
                </c:pt>
                <c:pt idx="441">
                  <c:v>1.3761837131979773E-14</c:v>
                </c:pt>
                <c:pt idx="442">
                  <c:v>9.02629965116571E-15</c:v>
                </c:pt>
                <c:pt idx="443">
                  <c:v>5.8927441935588778E-15</c:v>
                </c:pt>
                <c:pt idx="444">
                  <c:v>3.8289698329804155E-15</c:v>
                </c:pt>
                <c:pt idx="445">
                  <c:v>2.4761941933956937E-15</c:v>
                </c:pt>
                <c:pt idx="446">
                  <c:v>1.5937038494559141E-15</c:v>
                </c:pt>
                <c:pt idx="447">
                  <c:v>1.02078046501509E-15</c:v>
                </c:pt>
                <c:pt idx="448">
                  <c:v>6.5063947334063745E-16</c:v>
                </c:pt>
                <c:pt idx="449">
                  <c:v>4.1267978230541397E-16</c:v>
                </c:pt>
                <c:pt idx="450">
                  <c:v>2.6045456920646099E-16</c:v>
                </c:pt>
                <c:pt idx="451">
                  <c:v>1.6356030942680485E-16</c:v>
                </c:pt>
                <c:pt idx="452">
                  <c:v>1.0219556489419502E-16</c:v>
                </c:pt>
                <c:pt idx="453">
                  <c:v>6.352947390915852E-17</c:v>
                </c:pt>
                <c:pt idx="454">
                  <c:v>3.9290570249924251E-17</c:v>
                </c:pt>
                <c:pt idx="455">
                  <c:v>2.4174189360451125E-17</c:v>
                </c:pt>
                <c:pt idx="456">
                  <c:v>1.4796075786401544E-17</c:v>
                </c:pt>
                <c:pt idx="457">
                  <c:v>9.0085026940520225E-18</c:v>
                </c:pt>
                <c:pt idx="458">
                  <c:v>5.4556988225259276E-18</c:v>
                </c:pt>
                <c:pt idx="459">
                  <c:v>3.2863969127880439E-18</c:v>
                </c:pt>
                <c:pt idx="460">
                  <c:v>1.9689809143971349E-18</c:v>
                </c:pt>
                <c:pt idx="461">
                  <c:v>1.1732613117212892E-18</c:v>
                </c:pt>
                <c:pt idx="462">
                  <c:v>6.9527962060002642E-19</c:v>
                </c:pt>
                <c:pt idx="463">
                  <c:v>4.0974662125979021E-19</c:v>
                </c:pt>
                <c:pt idx="464">
                  <c:v>2.4012749352575513E-19</c:v>
                </c:pt>
                <c:pt idx="465">
                  <c:v>1.3993243207774562E-19</c:v>
                </c:pt>
                <c:pt idx="466">
                  <c:v>8.1081933413034383E-20</c:v>
                </c:pt>
                <c:pt idx="467">
                  <c:v>4.6713039493361656E-20</c:v>
                </c:pt>
                <c:pt idx="468">
                  <c:v>2.6757124495817562E-20</c:v>
                </c:pt>
                <c:pt idx="469">
                  <c:v>1.5237259559079384E-20</c:v>
                </c:pt>
                <c:pt idx="470">
                  <c:v>8.6261916459407126E-21</c:v>
                </c:pt>
                <c:pt idx="471">
                  <c:v>4.8546140945446386E-21</c:v>
                </c:pt>
                <c:pt idx="472">
                  <c:v>2.7157645958900879E-21</c:v>
                </c:pt>
                <c:pt idx="473">
                  <c:v>1.5101136150361172E-21</c:v>
                </c:pt>
                <c:pt idx="474">
                  <c:v>8.3461343104183759E-22</c:v>
                </c:pt>
                <c:pt idx="475">
                  <c:v>4.5845570163255108E-22</c:v>
                </c:pt>
                <c:pt idx="476">
                  <c:v>2.5027849199670163E-22</c:v>
                </c:pt>
                <c:pt idx="477">
                  <c:v>1.3578180094796338E-22</c:v>
                </c:pt>
                <c:pt idx="478">
                  <c:v>7.3203034801921536E-23</c:v>
                </c:pt>
                <c:pt idx="479">
                  <c:v>3.9216023763670255E-23</c:v>
                </c:pt>
                <c:pt idx="480">
                  <c:v>2.0874798916182991E-23</c:v>
                </c:pt>
                <c:pt idx="481">
                  <c:v>1.1040341304159141E-23</c:v>
                </c:pt>
                <c:pt idx="482">
                  <c:v>5.8012448372811464E-24</c:v>
                </c:pt>
                <c:pt idx="483">
                  <c:v>3.0284142889015124E-24</c:v>
                </c:pt>
                <c:pt idx="484">
                  <c:v>1.5705129865959514E-24</c:v>
                </c:pt>
                <c:pt idx="485">
                  <c:v>8.0905220383634707E-25</c:v>
                </c:pt>
                <c:pt idx="486">
                  <c:v>4.1399662190139043E-25</c:v>
                </c:pt>
                <c:pt idx="487">
                  <c:v>2.1041592967868251E-25</c:v>
                </c:pt>
                <c:pt idx="488">
                  <c:v>1.0621801496901952E-25</c:v>
                </c:pt>
                <c:pt idx="489">
                  <c:v>5.3251461456230061E-26</c:v>
                </c:pt>
                <c:pt idx="490">
                  <c:v>2.6512736595869727E-26</c:v>
                </c:pt>
                <c:pt idx="491">
                  <c:v>1.3108198310580906E-26</c:v>
                </c:pt>
                <c:pt idx="492">
                  <c:v>6.4353543664866335E-27</c:v>
                </c:pt>
                <c:pt idx="493">
                  <c:v>3.1370280164595323E-27</c:v>
                </c:pt>
                <c:pt idx="494">
                  <c:v>1.5182947731831422E-27</c:v>
                </c:pt>
                <c:pt idx="495">
                  <c:v>7.2955950169047023E-28</c:v>
                </c:pt>
                <c:pt idx="496">
                  <c:v>3.4802245302973302E-28</c:v>
                </c:pt>
                <c:pt idx="497">
                  <c:v>1.6480507736848737E-28</c:v>
                </c:pt>
                <c:pt idx="498">
                  <c:v>7.7468543618908024E-29</c:v>
                </c:pt>
                <c:pt idx="499">
                  <c:v>3.6144833379622181E-29</c:v>
                </c:pt>
                <c:pt idx="500">
                  <c:v>1.6738151471529742E-29</c:v>
                </c:pt>
                <c:pt idx="501">
                  <c:v>7.6927822250210389E-30</c:v>
                </c:pt>
                <c:pt idx="502">
                  <c:v>3.5087154917596403E-30</c:v>
                </c:pt>
                <c:pt idx="503">
                  <c:v>1.5880917236741017E-30</c:v>
                </c:pt>
                <c:pt idx="504">
                  <c:v>7.1324626842571135E-31</c:v>
                </c:pt>
                <c:pt idx="505">
                  <c:v>3.1784366698613262E-31</c:v>
                </c:pt>
                <c:pt idx="506">
                  <c:v>1.4053070370259219E-31</c:v>
                </c:pt>
                <c:pt idx="507">
                  <c:v>6.1643289015217507E-32</c:v>
                </c:pt>
                <c:pt idx="508">
                  <c:v>2.6824428023384843E-32</c:v>
                </c:pt>
                <c:pt idx="509">
                  <c:v>1.1579191297177697E-32</c:v>
                </c:pt>
                <c:pt idx="510">
                  <c:v>4.9579475223723343E-33</c:v>
                </c:pt>
                <c:pt idx="511">
                  <c:v>2.1055921324627469E-33</c:v>
                </c:pt>
                <c:pt idx="512">
                  <c:v>8.8688585607504122E-34</c:v>
                </c:pt>
                <c:pt idx="513">
                  <c:v>3.7047144069829191E-34</c:v>
                </c:pt>
                <c:pt idx="514">
                  <c:v>1.5346433942111318E-34</c:v>
                </c:pt>
                <c:pt idx="515">
                  <c:v>6.3037357166340956E-35</c:v>
                </c:pt>
                <c:pt idx="516">
                  <c:v>2.567427501278015E-35</c:v>
                </c:pt>
                <c:pt idx="517">
                  <c:v>1.0367636776422218E-35</c:v>
                </c:pt>
                <c:pt idx="518">
                  <c:v>4.1506327846915367E-36</c:v>
                </c:pt>
                <c:pt idx="519">
                  <c:v>1.6473019098828508E-36</c:v>
                </c:pt>
                <c:pt idx="520">
                  <c:v>6.480785928752967E-37</c:v>
                </c:pt>
                <c:pt idx="521">
                  <c:v>2.5272534799584931E-37</c:v>
                </c:pt>
                <c:pt idx="522">
                  <c:v>9.7680412698943123E-38</c:v>
                </c:pt>
                <c:pt idx="523">
                  <c:v>3.7417473585620246E-38</c:v>
                </c:pt>
                <c:pt idx="524">
                  <c:v>1.4204315102802947E-38</c:v>
                </c:pt>
                <c:pt idx="525">
                  <c:v>5.3433718729229971E-39</c:v>
                </c:pt>
                <c:pt idx="526">
                  <c:v>1.9917278752486986E-39</c:v>
                </c:pt>
                <c:pt idx="527">
                  <c:v>7.3558720856860633E-40</c:v>
                </c:pt>
                <c:pt idx="528">
                  <c:v>2.6915211535487405E-40</c:v>
                </c:pt>
                <c:pt idx="529">
                  <c:v>9.7564228583798238E-41</c:v>
                </c:pt>
                <c:pt idx="530">
                  <c:v>3.5033391102869132E-41</c:v>
                </c:pt>
                <c:pt idx="531">
                  <c:v>1.246068362721224E-41</c:v>
                </c:pt>
                <c:pt idx="532">
                  <c:v>4.3897410736741987E-42</c:v>
                </c:pt>
                <c:pt idx="533">
                  <c:v>1.53158929593836E-42</c:v>
                </c:pt>
                <c:pt idx="534">
                  <c:v>5.292014081731026E-43</c:v>
                </c:pt>
                <c:pt idx="535">
                  <c:v>1.8106879191884277E-43</c:v>
                </c:pt>
                <c:pt idx="536">
                  <c:v>6.1344930697766548E-44</c:v>
                </c:pt>
                <c:pt idx="537">
                  <c:v>2.0577592549286959E-44</c:v>
                </c:pt>
                <c:pt idx="538">
                  <c:v>6.833755283642913E-45</c:v>
                </c:pt>
                <c:pt idx="539">
                  <c:v>2.2466801549055902E-45</c:v>
                </c:pt>
                <c:pt idx="540">
                  <c:v>7.3115231245361686E-46</c:v>
                </c:pt>
                <c:pt idx="541">
                  <c:v>2.3551950830057172E-46</c:v>
                </c:pt>
                <c:pt idx="542">
                  <c:v>7.5087179653341486E-47</c:v>
                </c:pt>
                <c:pt idx="543">
                  <c:v>2.3691461682272433E-47</c:v>
                </c:pt>
                <c:pt idx="544">
                  <c:v>7.3972820428222942E-48</c:v>
                </c:pt>
                <c:pt idx="545">
                  <c:v>2.2854602750072362E-48</c:v>
                </c:pt>
                <c:pt idx="546">
                  <c:v>6.9865551612300875E-49</c:v>
                </c:pt>
                <c:pt idx="547">
                  <c:v>2.1130364116227801E-49</c:v>
                </c:pt>
                <c:pt idx="548">
                  <c:v>6.3222507587537424E-50</c:v>
                </c:pt>
                <c:pt idx="549">
                  <c:v>1.8712141510396275E-50</c:v>
                </c:pt>
                <c:pt idx="550">
                  <c:v>5.47807932443779E-51</c:v>
                </c:pt>
                <c:pt idx="551">
                  <c:v>1.5861783270072058E-51</c:v>
                </c:pt>
                <c:pt idx="552">
                  <c:v>4.5421368652920197E-52</c:v>
                </c:pt>
                <c:pt idx="553">
                  <c:v>1.2862292581355546E-52</c:v>
                </c:pt>
                <c:pt idx="554">
                  <c:v>3.6015693530616976E-53</c:v>
                </c:pt>
                <c:pt idx="555">
                  <c:v>9.9711555069426803E-54</c:v>
                </c:pt>
                <c:pt idx="556">
                  <c:v>2.7292567829762935E-54</c:v>
                </c:pt>
                <c:pt idx="557">
                  <c:v>7.3850461312585045E-55</c:v>
                </c:pt>
                <c:pt idx="558">
                  <c:v>1.9753153865966494E-55</c:v>
                </c:pt>
                <c:pt idx="559">
                  <c:v>5.2222592249844918E-56</c:v>
                </c:pt>
                <c:pt idx="560">
                  <c:v>1.3645306158514471E-56</c:v>
                </c:pt>
                <c:pt idx="561">
                  <c:v>3.5235055994551204E-57</c:v>
                </c:pt>
                <c:pt idx="562">
                  <c:v>8.9907769297361609E-58</c:v>
                </c:pt>
                <c:pt idx="563">
                  <c:v>2.2668021362419412E-58</c:v>
                </c:pt>
                <c:pt idx="564">
                  <c:v>5.6466062497231491E-59</c:v>
                </c:pt>
                <c:pt idx="565">
                  <c:v>1.3895752451824008E-59</c:v>
                </c:pt>
                <c:pt idx="566">
                  <c:v>3.3780049676761603E-60</c:v>
                </c:pt>
                <c:pt idx="567">
                  <c:v>8.1111966927418848E-61</c:v>
                </c:pt>
                <c:pt idx="568">
                  <c:v>1.9236169839971442E-61</c:v>
                </c:pt>
                <c:pt idx="569">
                  <c:v>4.5052996781184881E-62</c:v>
                </c:pt>
                <c:pt idx="570">
                  <c:v>1.0419871663784608E-62</c:v>
                </c:pt>
                <c:pt idx="571">
                  <c:v>2.3795599775902359E-63</c:v>
                </c:pt>
                <c:pt idx="572">
                  <c:v>5.3652299254293905E-64</c:v>
                </c:pt>
                <c:pt idx="573">
                  <c:v>1.1942603529379789E-64</c:v>
                </c:pt>
                <c:pt idx="574">
                  <c:v>2.6241586203359506E-65</c:v>
                </c:pt>
                <c:pt idx="575">
                  <c:v>5.6914475682946287E-66</c:v>
                </c:pt>
                <c:pt idx="576">
                  <c:v>1.218310478037803E-66</c:v>
                </c:pt>
                <c:pt idx="577">
                  <c:v>2.5736921405652039E-67</c:v>
                </c:pt>
                <c:pt idx="578">
                  <c:v>5.3651167947236857E-68</c:v>
                </c:pt>
                <c:pt idx="579">
                  <c:v>1.1035350191739267E-68</c:v>
                </c:pt>
                <c:pt idx="580">
                  <c:v>2.2394305343118321E-69</c:v>
                </c:pt>
                <c:pt idx="581">
                  <c:v>4.4832564977763108E-70</c:v>
                </c:pt>
                <c:pt idx="582">
                  <c:v>8.8534770370284041E-71</c:v>
                </c:pt>
                <c:pt idx="583">
                  <c:v>1.7244793464132886E-71</c:v>
                </c:pt>
                <c:pt idx="584">
                  <c:v>3.3127246700262552E-72</c:v>
                </c:pt>
                <c:pt idx="585">
                  <c:v>6.2755970525050755E-73</c:v>
                </c:pt>
                <c:pt idx="586">
                  <c:v>1.1722657204165561E-73</c:v>
                </c:pt>
                <c:pt idx="587">
                  <c:v>2.159022264763751E-74</c:v>
                </c:pt>
                <c:pt idx="588">
                  <c:v>3.9201866089482649E-75</c:v>
                </c:pt>
                <c:pt idx="589">
                  <c:v>7.0167053266974995E-76</c:v>
                </c:pt>
                <c:pt idx="590">
                  <c:v>1.2379260883559963E-76</c:v>
                </c:pt>
                <c:pt idx="591">
                  <c:v>2.1525292536422743E-77</c:v>
                </c:pt>
                <c:pt idx="592">
                  <c:v>3.6885354046472366E-78</c:v>
                </c:pt>
                <c:pt idx="593">
                  <c:v>6.228261828677278E-79</c:v>
                </c:pt>
                <c:pt idx="594">
                  <c:v>1.0362034344879566E-79</c:v>
                </c:pt>
                <c:pt idx="595">
                  <c:v>1.6984215401071013E-80</c:v>
                </c:pt>
                <c:pt idx="596">
                  <c:v>2.7423637900220872E-81</c:v>
                </c:pt>
                <c:pt idx="597">
                  <c:v>4.3615450318175131E-82</c:v>
                </c:pt>
                <c:pt idx="598">
                  <c:v>6.8319984614556529E-83</c:v>
                </c:pt>
                <c:pt idx="599">
                  <c:v>1.0539097719132518E-83</c:v>
                </c:pt>
                <c:pt idx="600">
                  <c:v>1.6008967573221698E-84</c:v>
                </c:pt>
                <c:pt idx="601">
                  <c:v>2.3943253918780033E-85</c:v>
                </c:pt>
                <c:pt idx="602">
                  <c:v>3.5254818315135838E-86</c:v>
                </c:pt>
                <c:pt idx="603">
                  <c:v>5.1100428722957533E-87</c:v>
                </c:pt>
                <c:pt idx="604">
                  <c:v>7.2904851304992007E-88</c:v>
                </c:pt>
                <c:pt idx="605">
                  <c:v>1.0236912271539589E-88</c:v>
                </c:pt>
                <c:pt idx="606">
                  <c:v>1.4145451898187337E-89</c:v>
                </c:pt>
                <c:pt idx="607">
                  <c:v>1.923332466458417E-90</c:v>
                </c:pt>
                <c:pt idx="608">
                  <c:v>2.5729761852220378E-91</c:v>
                </c:pt>
                <c:pt idx="609">
                  <c:v>3.3862185791723427E-92</c:v>
                </c:pt>
                <c:pt idx="610">
                  <c:v>4.3837497342258906E-93</c:v>
                </c:pt>
                <c:pt idx="611">
                  <c:v>5.5818936490884457E-94</c:v>
                </c:pt>
                <c:pt idx="612">
                  <c:v>6.9899758374484146E-95</c:v>
                </c:pt>
                <c:pt idx="613">
                  <c:v>8.6075815473070183E-96</c:v>
                </c:pt>
                <c:pt idx="614">
                  <c:v>1.0421993208459539E-96</c:v>
                </c:pt>
                <c:pt idx="615">
                  <c:v>1.240615431734702E-97</c:v>
                </c:pt>
                <c:pt idx="616">
                  <c:v>1.4517528240977065E-98</c:v>
                </c:pt>
                <c:pt idx="617">
                  <c:v>1.6698190480520099E-99</c:v>
                </c:pt>
                <c:pt idx="618">
                  <c:v>1.8876404030379942E-100</c:v>
                </c:pt>
                <c:pt idx="619">
                  <c:v>2.0969781207765916E-101</c:v>
                </c:pt>
                <c:pt idx="620">
                  <c:v>2.2889944568088107E-102</c:v>
                </c:pt>
                <c:pt idx="621">
                  <c:v>2.454838814149919E-103</c:v>
                </c:pt>
                <c:pt idx="622">
                  <c:v>2.5863040359628632E-104</c:v>
                </c:pt>
                <c:pt idx="623">
                  <c:v>2.6764876929322861E-105</c:v>
                </c:pt>
                <c:pt idx="624">
                  <c:v>2.7203857184217854E-106</c:v>
                </c:pt>
                <c:pt idx="625">
                  <c:v>2.7153482201688267E-107</c:v>
                </c:pt>
                <c:pt idx="626">
                  <c:v>2.6613402275600348E-108</c:v>
                </c:pt>
                <c:pt idx="627">
                  <c:v>2.5609721619724064E-109</c:v>
                </c:pt>
                <c:pt idx="628">
                  <c:v>2.4192928488586034E-110</c:v>
                </c:pt>
                <c:pt idx="629">
                  <c:v>2.2433675994960963E-111</c:v>
                </c:pt>
                <c:pt idx="630">
                  <c:v>2.041690526087852E-112</c:v>
                </c:pt>
                <c:pt idx="631">
                  <c:v>1.8234995602019129E-113</c:v>
                </c:pt>
                <c:pt idx="632">
                  <c:v>1.5980716929535744E-114</c:v>
                </c:pt>
                <c:pt idx="633">
                  <c:v>1.3740736953168585E-115</c:v>
                </c:pt>
                <c:pt idx="634">
                  <c:v>1.1590309795694924E-116</c:v>
                </c:pt>
                <c:pt idx="635">
                  <c:v>9.5895703699758948E-118</c:v>
                </c:pt>
                <c:pt idx="636">
                  <c:v>7.7816184862297832E-119</c:v>
                </c:pt>
              </c:numCache>
            </c:numRef>
          </c:val>
          <c:smooth val="0"/>
          <c:extLst>
            <c:ext xmlns:c16="http://schemas.microsoft.com/office/drawing/2014/chart" uri="{C3380CC4-5D6E-409C-BE32-E72D297353CC}">
              <c16:uniqueId val="{00000001-00DF-5E47-9F76-72F9DB32FC70}"/>
            </c:ext>
          </c:extLst>
        </c:ser>
        <c:ser>
          <c:idx val="3"/>
          <c:order val="2"/>
          <c:tx>
            <c:strRef>
              <c:f>CTF_updated!$P$86</c:f>
              <c:strCache>
                <c:ptCount val="1"/>
                <c:pt idx="0">
                  <c:v>Ed</c:v>
                </c:pt>
              </c:strCache>
            </c:strRef>
          </c:tx>
          <c:spPr>
            <a:ln w="38100">
              <a:pattFill prst="pct50">
                <a:fgClr>
                  <a:srgbClr val="333399"/>
                </a:fgClr>
                <a:bgClr>
                  <a:srgbClr val="FFFFFF"/>
                </a:bgClr>
              </a:pattFill>
              <a:prstDash val="solid"/>
            </a:ln>
          </c:spPr>
          <c:marker>
            <c:symbol val="none"/>
          </c:marker>
          <c:cat>
            <c:numRef>
              <c:f>CTF_updated!$J$87:$J$1346</c:f>
              <c:numCache>
                <c:formatCode>0.000</c:formatCode>
                <c:ptCount val="1260"/>
                <c:pt idx="0">
                  <c:v>5.4031419270305692E-2</c:v>
                </c:pt>
                <c:pt idx="1">
                  <c:v>0.10806283854061138</c:v>
                </c:pt>
                <c:pt idx="2">
                  <c:v>0.1620942578109171</c:v>
                </c:pt>
                <c:pt idx="3">
                  <c:v>0.21612567708122277</c:v>
                </c:pt>
                <c:pt idx="4">
                  <c:v>0.2701570963515284</c:v>
                </c:pt>
                <c:pt idx="5">
                  <c:v>0.32418851562183421</c:v>
                </c:pt>
                <c:pt idx="6">
                  <c:v>0.37821993489213995</c:v>
                </c:pt>
                <c:pt idx="7">
                  <c:v>0.43225135416244559</c:v>
                </c:pt>
                <c:pt idx="8">
                  <c:v>0.48628277343275134</c:v>
                </c:pt>
                <c:pt idx="9">
                  <c:v>0.54031419270305692</c:v>
                </c:pt>
                <c:pt idx="10">
                  <c:v>0.59434561197336278</c:v>
                </c:pt>
                <c:pt idx="11">
                  <c:v>0.64837703124366841</c:v>
                </c:pt>
                <c:pt idx="12">
                  <c:v>0.70240845051397427</c:v>
                </c:pt>
                <c:pt idx="13">
                  <c:v>0.75643986978428002</c:v>
                </c:pt>
                <c:pt idx="14">
                  <c:v>0.81047128905458565</c:v>
                </c:pt>
                <c:pt idx="15">
                  <c:v>0.86450270832489129</c:v>
                </c:pt>
                <c:pt idx="16">
                  <c:v>0.91853412759519704</c:v>
                </c:pt>
                <c:pt idx="17">
                  <c:v>0.97256554686550278</c:v>
                </c:pt>
                <c:pt idx="18">
                  <c:v>1.0265969661358083</c:v>
                </c:pt>
                <c:pt idx="19">
                  <c:v>1.0806283854061138</c:v>
                </c:pt>
                <c:pt idx="20">
                  <c:v>1.1346598046764196</c:v>
                </c:pt>
                <c:pt idx="21">
                  <c:v>1.1886912239467251</c:v>
                </c:pt>
                <c:pt idx="22">
                  <c:v>1.2427226432170306</c:v>
                </c:pt>
                <c:pt idx="23">
                  <c:v>1.2967540624873364</c:v>
                </c:pt>
                <c:pt idx="24">
                  <c:v>1.3507854817576421</c:v>
                </c:pt>
                <c:pt idx="25">
                  <c:v>1.4048169010279477</c:v>
                </c:pt>
                <c:pt idx="26">
                  <c:v>1.4588483202982534</c:v>
                </c:pt>
                <c:pt idx="27">
                  <c:v>1.5128797395685587</c:v>
                </c:pt>
                <c:pt idx="28">
                  <c:v>1.5669111588388644</c:v>
                </c:pt>
                <c:pt idx="29">
                  <c:v>1.62094257810917</c:v>
                </c:pt>
                <c:pt idx="30">
                  <c:v>1.6749739973794757</c:v>
                </c:pt>
                <c:pt idx="31">
                  <c:v>1.7290054166497812</c:v>
                </c:pt>
                <c:pt idx="32">
                  <c:v>1.7830368359200868</c:v>
                </c:pt>
                <c:pt idx="33">
                  <c:v>1.8370682551903923</c:v>
                </c:pt>
                <c:pt idx="34">
                  <c:v>1.891099674460698</c:v>
                </c:pt>
                <c:pt idx="35">
                  <c:v>1.9451310937310033</c:v>
                </c:pt>
                <c:pt idx="36">
                  <c:v>1.9991625130013093</c:v>
                </c:pt>
                <c:pt idx="37">
                  <c:v>2.0531939322716148</c:v>
                </c:pt>
                <c:pt idx="38">
                  <c:v>2.1072253515419206</c:v>
                </c:pt>
                <c:pt idx="39">
                  <c:v>2.1612567708122259</c:v>
                </c:pt>
                <c:pt idx="40">
                  <c:v>2.2152881900825321</c:v>
                </c:pt>
                <c:pt idx="41">
                  <c:v>2.2693196093528378</c:v>
                </c:pt>
                <c:pt idx="42">
                  <c:v>2.323351028623144</c:v>
                </c:pt>
                <c:pt idx="43">
                  <c:v>2.3773824478934493</c:v>
                </c:pt>
                <c:pt idx="44">
                  <c:v>2.4314138671637555</c:v>
                </c:pt>
                <c:pt idx="45">
                  <c:v>2.4854452864340608</c:v>
                </c:pt>
                <c:pt idx="46">
                  <c:v>2.5394767057043675</c:v>
                </c:pt>
                <c:pt idx="47">
                  <c:v>2.5935081249746728</c:v>
                </c:pt>
                <c:pt idx="48">
                  <c:v>2.6475395442449785</c:v>
                </c:pt>
                <c:pt idx="49">
                  <c:v>2.7015709635152847</c:v>
                </c:pt>
                <c:pt idx="50">
                  <c:v>2.7556023827855904</c:v>
                </c:pt>
                <c:pt idx="51">
                  <c:v>2.8096338020558966</c:v>
                </c:pt>
                <c:pt idx="52">
                  <c:v>2.8636652213262019</c:v>
                </c:pt>
                <c:pt idx="53">
                  <c:v>2.9176966405965077</c:v>
                </c:pt>
                <c:pt idx="54">
                  <c:v>2.9717280598668134</c:v>
                </c:pt>
                <c:pt idx="55">
                  <c:v>3.0257594791371201</c:v>
                </c:pt>
                <c:pt idx="56">
                  <c:v>3.0797908984074249</c:v>
                </c:pt>
                <c:pt idx="57">
                  <c:v>3.1338223176777311</c:v>
                </c:pt>
                <c:pt idx="58">
                  <c:v>3.1878537369480369</c:v>
                </c:pt>
                <c:pt idx="59">
                  <c:v>3.2418851562183431</c:v>
                </c:pt>
                <c:pt idx="60">
                  <c:v>3.2959165754886488</c:v>
                </c:pt>
                <c:pt idx="61">
                  <c:v>3.3499479947589546</c:v>
                </c:pt>
                <c:pt idx="62">
                  <c:v>3.4039794140292599</c:v>
                </c:pt>
                <c:pt idx="63">
                  <c:v>3.4580108332995665</c:v>
                </c:pt>
                <c:pt idx="64">
                  <c:v>3.5120422525698722</c:v>
                </c:pt>
                <c:pt idx="65">
                  <c:v>3.5660736718401775</c:v>
                </c:pt>
                <c:pt idx="66">
                  <c:v>3.6201050911104833</c:v>
                </c:pt>
                <c:pt idx="67">
                  <c:v>3.6741365103807895</c:v>
                </c:pt>
                <c:pt idx="68">
                  <c:v>3.7281679296510952</c:v>
                </c:pt>
                <c:pt idx="69">
                  <c:v>3.7821993489214014</c:v>
                </c:pt>
                <c:pt idx="70">
                  <c:v>3.8362307681917072</c:v>
                </c:pt>
                <c:pt idx="71">
                  <c:v>3.8902621874620125</c:v>
                </c:pt>
                <c:pt idx="72">
                  <c:v>3.9442936067323187</c:v>
                </c:pt>
                <c:pt idx="73">
                  <c:v>3.9983250260026248</c:v>
                </c:pt>
                <c:pt idx="74">
                  <c:v>4.052356445272931</c:v>
                </c:pt>
                <c:pt idx="75">
                  <c:v>4.1063878645432368</c:v>
                </c:pt>
                <c:pt idx="76">
                  <c:v>4.1604192838135425</c:v>
                </c:pt>
                <c:pt idx="77">
                  <c:v>4.2144507030838483</c:v>
                </c:pt>
                <c:pt idx="78">
                  <c:v>4.268482122354154</c:v>
                </c:pt>
                <c:pt idx="79">
                  <c:v>4.3225135416244598</c:v>
                </c:pt>
                <c:pt idx="80">
                  <c:v>4.3765449608947646</c:v>
                </c:pt>
                <c:pt idx="81">
                  <c:v>4.4305763801650695</c:v>
                </c:pt>
                <c:pt idx="82">
                  <c:v>4.4846077994353744</c:v>
                </c:pt>
                <c:pt idx="83">
                  <c:v>4.5386392187056801</c:v>
                </c:pt>
                <c:pt idx="84">
                  <c:v>4.5926706379759858</c:v>
                </c:pt>
                <c:pt idx="85">
                  <c:v>4.6467020572462916</c:v>
                </c:pt>
                <c:pt idx="86">
                  <c:v>4.7007334765165973</c:v>
                </c:pt>
                <c:pt idx="87">
                  <c:v>4.7547648957869022</c:v>
                </c:pt>
                <c:pt idx="88">
                  <c:v>4.8087963150572079</c:v>
                </c:pt>
                <c:pt idx="89">
                  <c:v>4.8628277343275119</c:v>
                </c:pt>
                <c:pt idx="90">
                  <c:v>4.9168591535978177</c:v>
                </c:pt>
                <c:pt idx="91">
                  <c:v>4.9708905728681225</c:v>
                </c:pt>
                <c:pt idx="92">
                  <c:v>5.0249219921384292</c:v>
                </c:pt>
                <c:pt idx="93">
                  <c:v>5.0789534114087349</c:v>
                </c:pt>
                <c:pt idx="94">
                  <c:v>5.1329848306790389</c:v>
                </c:pt>
                <c:pt idx="95">
                  <c:v>5.1870162499493446</c:v>
                </c:pt>
                <c:pt idx="96">
                  <c:v>5.2410476692196504</c:v>
                </c:pt>
                <c:pt idx="97">
                  <c:v>5.2950790884899552</c:v>
                </c:pt>
                <c:pt idx="98">
                  <c:v>5.349110507760261</c:v>
                </c:pt>
                <c:pt idx="99">
                  <c:v>5.4031419270305667</c:v>
                </c:pt>
                <c:pt idx="100">
                  <c:v>5.4571733463008725</c:v>
                </c:pt>
                <c:pt idx="101">
                  <c:v>5.5112047655711764</c:v>
                </c:pt>
                <c:pt idx="102">
                  <c:v>5.5652361848414822</c:v>
                </c:pt>
                <c:pt idx="103">
                  <c:v>5.6192676041117879</c:v>
                </c:pt>
                <c:pt idx="104">
                  <c:v>5.6732990233820928</c:v>
                </c:pt>
                <c:pt idx="105">
                  <c:v>5.7273304426523985</c:v>
                </c:pt>
                <c:pt idx="106">
                  <c:v>5.7813618619227034</c:v>
                </c:pt>
                <c:pt idx="107">
                  <c:v>5.83539328119301</c:v>
                </c:pt>
                <c:pt idx="108">
                  <c:v>5.889424700463314</c:v>
                </c:pt>
                <c:pt idx="109">
                  <c:v>5.9434561197336198</c:v>
                </c:pt>
                <c:pt idx="110">
                  <c:v>5.9974875390039255</c:v>
                </c:pt>
                <c:pt idx="111">
                  <c:v>6.0515189582742304</c:v>
                </c:pt>
                <c:pt idx="112">
                  <c:v>6.1055503775445361</c:v>
                </c:pt>
                <c:pt idx="113">
                  <c:v>6.159581796814841</c:v>
                </c:pt>
                <c:pt idx="114">
                  <c:v>6.2136132160851476</c:v>
                </c:pt>
                <c:pt idx="115">
                  <c:v>6.2676446353554516</c:v>
                </c:pt>
                <c:pt idx="116">
                  <c:v>6.3216760546257573</c:v>
                </c:pt>
                <c:pt idx="117">
                  <c:v>6.3757074738960622</c:v>
                </c:pt>
                <c:pt idx="118">
                  <c:v>6.4297388931663688</c:v>
                </c:pt>
                <c:pt idx="119">
                  <c:v>6.4837703124366737</c:v>
                </c:pt>
                <c:pt idx="120">
                  <c:v>6.5378017317069785</c:v>
                </c:pt>
                <c:pt idx="121">
                  <c:v>6.5918331509772852</c:v>
                </c:pt>
                <c:pt idx="122">
                  <c:v>6.6458645702475891</c:v>
                </c:pt>
                <c:pt idx="123">
                  <c:v>6.6998959895178949</c:v>
                </c:pt>
                <c:pt idx="124">
                  <c:v>6.7539274087881997</c:v>
                </c:pt>
                <c:pt idx="125">
                  <c:v>6.8079588280585064</c:v>
                </c:pt>
                <c:pt idx="126">
                  <c:v>6.8619902473288112</c:v>
                </c:pt>
                <c:pt idx="127">
                  <c:v>6.9160216665991161</c:v>
                </c:pt>
                <c:pt idx="128">
                  <c:v>6.9700530858694218</c:v>
                </c:pt>
                <c:pt idx="129">
                  <c:v>7.0240845051397267</c:v>
                </c:pt>
                <c:pt idx="130">
                  <c:v>7.0781159244100325</c:v>
                </c:pt>
                <c:pt idx="131">
                  <c:v>7.1321473436803373</c:v>
                </c:pt>
                <c:pt idx="132">
                  <c:v>7.186178762950644</c:v>
                </c:pt>
                <c:pt idx="133">
                  <c:v>7.2402101822209497</c:v>
                </c:pt>
                <c:pt idx="134">
                  <c:v>7.2942416014912537</c:v>
                </c:pt>
                <c:pt idx="135">
                  <c:v>7.3482730207615594</c:v>
                </c:pt>
                <c:pt idx="136">
                  <c:v>7.4023044400318643</c:v>
                </c:pt>
                <c:pt idx="137">
                  <c:v>7.45633585930217</c:v>
                </c:pt>
                <c:pt idx="138">
                  <c:v>7.5103672785724749</c:v>
                </c:pt>
                <c:pt idx="139">
                  <c:v>7.5643986978427806</c:v>
                </c:pt>
                <c:pt idx="140">
                  <c:v>7.6184301171130873</c:v>
                </c:pt>
                <c:pt idx="141">
                  <c:v>7.6724615363833921</c:v>
                </c:pt>
                <c:pt idx="142">
                  <c:v>7.726492955653697</c:v>
                </c:pt>
                <c:pt idx="143">
                  <c:v>7.7805243749240018</c:v>
                </c:pt>
                <c:pt idx="144">
                  <c:v>7.8345557941943067</c:v>
                </c:pt>
                <c:pt idx="145">
                  <c:v>7.8885872134646124</c:v>
                </c:pt>
                <c:pt idx="146">
                  <c:v>7.9426186327349191</c:v>
                </c:pt>
                <c:pt idx="147">
                  <c:v>7.9966500520052248</c:v>
                </c:pt>
                <c:pt idx="148">
                  <c:v>8.0506814712755297</c:v>
                </c:pt>
                <c:pt idx="149">
                  <c:v>8.1047128905458337</c:v>
                </c:pt>
                <c:pt idx="150">
                  <c:v>8.1587443098161394</c:v>
                </c:pt>
                <c:pt idx="151">
                  <c:v>8.2127757290864452</c:v>
                </c:pt>
                <c:pt idx="152">
                  <c:v>8.2668071483567509</c:v>
                </c:pt>
                <c:pt idx="153">
                  <c:v>8.3208385676270584</c:v>
                </c:pt>
                <c:pt idx="154">
                  <c:v>8.3748699868973606</c:v>
                </c:pt>
                <c:pt idx="155">
                  <c:v>8.4289014061676664</c:v>
                </c:pt>
                <c:pt idx="156">
                  <c:v>8.4829328254379721</c:v>
                </c:pt>
                <c:pt idx="157">
                  <c:v>8.5369642447082779</c:v>
                </c:pt>
                <c:pt idx="158">
                  <c:v>8.5909956639785818</c:v>
                </c:pt>
                <c:pt idx="159">
                  <c:v>8.6450270832488858</c:v>
                </c:pt>
                <c:pt idx="160">
                  <c:v>8.6990585025191933</c:v>
                </c:pt>
                <c:pt idx="161">
                  <c:v>8.7530899217894991</c:v>
                </c:pt>
                <c:pt idx="162">
                  <c:v>8.8071213410598048</c:v>
                </c:pt>
                <c:pt idx="163">
                  <c:v>8.8611527603301088</c:v>
                </c:pt>
                <c:pt idx="164">
                  <c:v>8.9151841796004145</c:v>
                </c:pt>
                <c:pt idx="165">
                  <c:v>8.9692155988707203</c:v>
                </c:pt>
                <c:pt idx="166">
                  <c:v>9.023247018141026</c:v>
                </c:pt>
                <c:pt idx="167">
                  <c:v>9.0772784374113318</c:v>
                </c:pt>
                <c:pt idx="168">
                  <c:v>9.1313098566816358</c:v>
                </c:pt>
                <c:pt idx="169">
                  <c:v>9.1853412759519415</c:v>
                </c:pt>
                <c:pt idx="170">
                  <c:v>9.2393726952222472</c:v>
                </c:pt>
                <c:pt idx="171">
                  <c:v>9.293404114492553</c:v>
                </c:pt>
                <c:pt idx="172">
                  <c:v>9.3474355337628587</c:v>
                </c:pt>
                <c:pt idx="173">
                  <c:v>9.4014669530331609</c:v>
                </c:pt>
                <c:pt idx="174">
                  <c:v>9.4554983723034667</c:v>
                </c:pt>
                <c:pt idx="175">
                  <c:v>9.5095297915737742</c:v>
                </c:pt>
                <c:pt idx="176">
                  <c:v>9.56356121084408</c:v>
                </c:pt>
                <c:pt idx="177">
                  <c:v>9.6175926301143839</c:v>
                </c:pt>
                <c:pt idx="178">
                  <c:v>9.6716240493846897</c:v>
                </c:pt>
                <c:pt idx="179">
                  <c:v>9.7256554686549954</c:v>
                </c:pt>
                <c:pt idx="180">
                  <c:v>9.7796868879253012</c:v>
                </c:pt>
                <c:pt idx="181">
                  <c:v>9.8337183071956069</c:v>
                </c:pt>
                <c:pt idx="182">
                  <c:v>9.8877497264659127</c:v>
                </c:pt>
                <c:pt idx="183">
                  <c:v>9.9417811457362166</c:v>
                </c:pt>
                <c:pt idx="184">
                  <c:v>9.9958125650065224</c:v>
                </c:pt>
                <c:pt idx="185">
                  <c:v>10.049843984276828</c:v>
                </c:pt>
                <c:pt idx="186">
                  <c:v>10.103875403547134</c:v>
                </c:pt>
                <c:pt idx="187">
                  <c:v>10.157906822817436</c:v>
                </c:pt>
                <c:pt idx="188">
                  <c:v>10.211938242087742</c:v>
                </c:pt>
                <c:pt idx="189">
                  <c:v>10.265969661358049</c:v>
                </c:pt>
                <c:pt idx="190">
                  <c:v>10.320001080628355</c:v>
                </c:pt>
                <c:pt idx="191">
                  <c:v>10.374032499898659</c:v>
                </c:pt>
                <c:pt idx="192">
                  <c:v>10.428063919168965</c:v>
                </c:pt>
                <c:pt idx="193">
                  <c:v>10.482095338439271</c:v>
                </c:pt>
                <c:pt idx="194">
                  <c:v>10.536126757709576</c:v>
                </c:pt>
                <c:pt idx="195">
                  <c:v>10.590158176979882</c:v>
                </c:pt>
                <c:pt idx="196">
                  <c:v>10.644189596250186</c:v>
                </c:pt>
                <c:pt idx="197">
                  <c:v>10.698221015520494</c:v>
                </c:pt>
                <c:pt idx="198">
                  <c:v>10.752252434790798</c:v>
                </c:pt>
                <c:pt idx="199">
                  <c:v>10.806283854061103</c:v>
                </c:pt>
                <c:pt idx="200">
                  <c:v>10.860315273331409</c:v>
                </c:pt>
                <c:pt idx="201">
                  <c:v>10.914346692601711</c:v>
                </c:pt>
                <c:pt idx="202">
                  <c:v>10.968378111872017</c:v>
                </c:pt>
                <c:pt idx="203">
                  <c:v>11.022409531142323</c:v>
                </c:pt>
                <c:pt idx="204">
                  <c:v>11.07644095041263</c:v>
                </c:pt>
                <c:pt idx="205">
                  <c:v>11.130472369682934</c:v>
                </c:pt>
                <c:pt idx="206">
                  <c:v>11.18450378895324</c:v>
                </c:pt>
                <c:pt idx="207">
                  <c:v>11.238535208223546</c:v>
                </c:pt>
                <c:pt idx="208">
                  <c:v>11.292566627493851</c:v>
                </c:pt>
                <c:pt idx="209">
                  <c:v>11.346598046764157</c:v>
                </c:pt>
                <c:pt idx="210">
                  <c:v>11.400629466034461</c:v>
                </c:pt>
                <c:pt idx="211">
                  <c:v>11.454660885304769</c:v>
                </c:pt>
                <c:pt idx="212">
                  <c:v>11.508692304575074</c:v>
                </c:pt>
                <c:pt idx="213">
                  <c:v>11.562723723845378</c:v>
                </c:pt>
                <c:pt idx="214">
                  <c:v>11.616755143115684</c:v>
                </c:pt>
                <c:pt idx="215">
                  <c:v>11.670786562385986</c:v>
                </c:pt>
                <c:pt idx="216">
                  <c:v>11.724817981656292</c:v>
                </c:pt>
                <c:pt idx="217">
                  <c:v>11.778849400926598</c:v>
                </c:pt>
                <c:pt idx="218">
                  <c:v>11.832880820196904</c:v>
                </c:pt>
                <c:pt idx="219">
                  <c:v>11.886912239467211</c:v>
                </c:pt>
                <c:pt idx="220">
                  <c:v>11.940943658737515</c:v>
                </c:pt>
                <c:pt idx="221">
                  <c:v>11.994975078007821</c:v>
                </c:pt>
                <c:pt idx="222">
                  <c:v>12.049006497278127</c:v>
                </c:pt>
                <c:pt idx="223">
                  <c:v>12.103037916548432</c:v>
                </c:pt>
                <c:pt idx="224">
                  <c:v>12.157069335818736</c:v>
                </c:pt>
                <c:pt idx="225">
                  <c:v>12.211100755089042</c:v>
                </c:pt>
                <c:pt idx="226">
                  <c:v>12.26513217435935</c:v>
                </c:pt>
                <c:pt idx="227">
                  <c:v>12.319163593629654</c:v>
                </c:pt>
                <c:pt idx="228">
                  <c:v>12.373195012899959</c:v>
                </c:pt>
                <c:pt idx="229">
                  <c:v>12.427226432170261</c:v>
                </c:pt>
                <c:pt idx="230">
                  <c:v>12.481257851440567</c:v>
                </c:pt>
                <c:pt idx="231">
                  <c:v>12.535289270710873</c:v>
                </c:pt>
                <c:pt idx="232">
                  <c:v>12.589320689981179</c:v>
                </c:pt>
                <c:pt idx="233">
                  <c:v>12.643352109251484</c:v>
                </c:pt>
                <c:pt idx="234">
                  <c:v>12.69738352852179</c:v>
                </c:pt>
                <c:pt idx="235">
                  <c:v>12.751414947792096</c:v>
                </c:pt>
                <c:pt idx="236">
                  <c:v>12.805446367062402</c:v>
                </c:pt>
                <c:pt idx="237">
                  <c:v>12.859477786332707</c:v>
                </c:pt>
                <c:pt idx="238">
                  <c:v>12.913509205603011</c:v>
                </c:pt>
                <c:pt idx="239">
                  <c:v>12.967540624873317</c:v>
                </c:pt>
                <c:pt idx="240">
                  <c:v>13.021572044143623</c:v>
                </c:pt>
                <c:pt idx="241">
                  <c:v>13.07560346341393</c:v>
                </c:pt>
                <c:pt idx="242">
                  <c:v>13.129634882684234</c:v>
                </c:pt>
                <c:pt idx="243">
                  <c:v>13.183666301954537</c:v>
                </c:pt>
                <c:pt idx="244">
                  <c:v>13.237697721224842</c:v>
                </c:pt>
                <c:pt idx="245">
                  <c:v>13.291729140495148</c:v>
                </c:pt>
                <c:pt idx="246">
                  <c:v>13.345760559765454</c:v>
                </c:pt>
                <c:pt idx="247">
                  <c:v>13.39979197903576</c:v>
                </c:pt>
                <c:pt idx="248">
                  <c:v>13.453823398306065</c:v>
                </c:pt>
                <c:pt idx="249">
                  <c:v>13.507854817576371</c:v>
                </c:pt>
                <c:pt idx="250">
                  <c:v>13.561886236846677</c:v>
                </c:pt>
                <c:pt idx="251">
                  <c:v>13.615917656116983</c:v>
                </c:pt>
                <c:pt idx="252">
                  <c:v>13.669949075387287</c:v>
                </c:pt>
                <c:pt idx="253">
                  <c:v>13.723980494657592</c:v>
                </c:pt>
                <c:pt idx="254">
                  <c:v>13.778011913927898</c:v>
                </c:pt>
                <c:pt idx="255">
                  <c:v>13.832043333198204</c:v>
                </c:pt>
                <c:pt idx="256">
                  <c:v>13.886074752468511</c:v>
                </c:pt>
                <c:pt idx="257">
                  <c:v>13.940106171738814</c:v>
                </c:pt>
                <c:pt idx="258">
                  <c:v>13.994137591009117</c:v>
                </c:pt>
                <c:pt idx="259">
                  <c:v>14.048169010279423</c:v>
                </c:pt>
                <c:pt idx="260">
                  <c:v>14.102200429549729</c:v>
                </c:pt>
                <c:pt idx="261">
                  <c:v>14.156231848820035</c:v>
                </c:pt>
                <c:pt idx="262">
                  <c:v>14.210263268090339</c:v>
                </c:pt>
                <c:pt idx="263">
                  <c:v>14.264294687360646</c:v>
                </c:pt>
                <c:pt idx="264">
                  <c:v>14.318326106630952</c:v>
                </c:pt>
                <c:pt idx="265">
                  <c:v>14.372357525901258</c:v>
                </c:pt>
                <c:pt idx="266">
                  <c:v>14.426388945171563</c:v>
                </c:pt>
                <c:pt idx="267">
                  <c:v>14.480420364441867</c:v>
                </c:pt>
                <c:pt idx="268">
                  <c:v>14.534451783712173</c:v>
                </c:pt>
                <c:pt idx="269">
                  <c:v>14.588483202982479</c:v>
                </c:pt>
                <c:pt idx="270">
                  <c:v>14.642514622252786</c:v>
                </c:pt>
                <c:pt idx="271">
                  <c:v>14.696546041523089</c:v>
                </c:pt>
                <c:pt idx="272">
                  <c:v>14.750577460793394</c:v>
                </c:pt>
                <c:pt idx="273">
                  <c:v>14.804608880063698</c:v>
                </c:pt>
                <c:pt idx="274">
                  <c:v>14.858640299334004</c:v>
                </c:pt>
                <c:pt idx="275">
                  <c:v>14.91267171860431</c:v>
                </c:pt>
                <c:pt idx="276">
                  <c:v>14.966703137874614</c:v>
                </c:pt>
                <c:pt idx="277">
                  <c:v>15.02073455714492</c:v>
                </c:pt>
                <c:pt idx="278">
                  <c:v>15.074765976415227</c:v>
                </c:pt>
                <c:pt idx="279">
                  <c:v>15.128797395685533</c:v>
                </c:pt>
                <c:pt idx="280">
                  <c:v>15.182828814955839</c:v>
                </c:pt>
                <c:pt idx="281">
                  <c:v>15.236860234226143</c:v>
                </c:pt>
                <c:pt idx="282">
                  <c:v>15.290891653496448</c:v>
                </c:pt>
                <c:pt idx="283">
                  <c:v>15.344923072766754</c:v>
                </c:pt>
                <c:pt idx="284">
                  <c:v>15.398954492037058</c:v>
                </c:pt>
                <c:pt idx="285">
                  <c:v>15.452985911307364</c:v>
                </c:pt>
                <c:pt idx="286">
                  <c:v>15.50701733057767</c:v>
                </c:pt>
                <c:pt idx="287">
                  <c:v>15.561048749847975</c:v>
                </c:pt>
                <c:pt idx="288">
                  <c:v>15.615080169118279</c:v>
                </c:pt>
                <c:pt idx="289">
                  <c:v>15.669111588388585</c:v>
                </c:pt>
                <c:pt idx="290">
                  <c:v>15.723143007658889</c:v>
                </c:pt>
                <c:pt idx="291">
                  <c:v>15.777174426929196</c:v>
                </c:pt>
                <c:pt idx="292">
                  <c:v>15.831205846199502</c:v>
                </c:pt>
                <c:pt idx="293">
                  <c:v>15.885237265469806</c:v>
                </c:pt>
                <c:pt idx="294">
                  <c:v>15.939268684740112</c:v>
                </c:pt>
                <c:pt idx="295">
                  <c:v>15.993300104010418</c:v>
                </c:pt>
                <c:pt idx="296">
                  <c:v>16.047331523280725</c:v>
                </c:pt>
                <c:pt idx="297">
                  <c:v>16.101362942551027</c:v>
                </c:pt>
                <c:pt idx="298">
                  <c:v>16.155394361821333</c:v>
                </c:pt>
                <c:pt idx="299">
                  <c:v>16.209425781091639</c:v>
                </c:pt>
                <c:pt idx="300">
                  <c:v>16.263457200361945</c:v>
                </c:pt>
                <c:pt idx="301">
                  <c:v>16.31748861963225</c:v>
                </c:pt>
                <c:pt idx="302">
                  <c:v>16.371520038902556</c:v>
                </c:pt>
                <c:pt idx="303">
                  <c:v>16.425551458172862</c:v>
                </c:pt>
                <c:pt idx="304">
                  <c:v>16.479582877443164</c:v>
                </c:pt>
                <c:pt idx="305">
                  <c:v>16.53361429671347</c:v>
                </c:pt>
                <c:pt idx="306">
                  <c:v>16.587645715983772</c:v>
                </c:pt>
                <c:pt idx="307">
                  <c:v>16.641677135254081</c:v>
                </c:pt>
                <c:pt idx="308">
                  <c:v>16.695708554524384</c:v>
                </c:pt>
                <c:pt idx="309">
                  <c:v>16.749739973794693</c:v>
                </c:pt>
                <c:pt idx="310">
                  <c:v>16.803771393064995</c:v>
                </c:pt>
                <c:pt idx="311">
                  <c:v>16.857802812335301</c:v>
                </c:pt>
                <c:pt idx="312">
                  <c:v>16.91183423160561</c:v>
                </c:pt>
                <c:pt idx="313">
                  <c:v>16.965865650875916</c:v>
                </c:pt>
                <c:pt idx="314">
                  <c:v>17.019897070146225</c:v>
                </c:pt>
                <c:pt idx="315">
                  <c:v>17.073928489416531</c:v>
                </c:pt>
                <c:pt idx="316">
                  <c:v>17.12795990868684</c:v>
                </c:pt>
                <c:pt idx="317">
                  <c:v>17.181991327957146</c:v>
                </c:pt>
                <c:pt idx="318">
                  <c:v>17.236022747227452</c:v>
                </c:pt>
                <c:pt idx="319">
                  <c:v>17.290054166497761</c:v>
                </c:pt>
                <c:pt idx="320">
                  <c:v>17.344085585768067</c:v>
                </c:pt>
                <c:pt idx="321">
                  <c:v>17.398117005038376</c:v>
                </c:pt>
                <c:pt idx="322">
                  <c:v>17.452148424308682</c:v>
                </c:pt>
                <c:pt idx="323">
                  <c:v>17.506179843578991</c:v>
                </c:pt>
                <c:pt idx="324">
                  <c:v>17.560211262849297</c:v>
                </c:pt>
                <c:pt idx="325">
                  <c:v>17.614242682119606</c:v>
                </c:pt>
                <c:pt idx="326">
                  <c:v>17.668274101389908</c:v>
                </c:pt>
                <c:pt idx="327">
                  <c:v>17.722305520660218</c:v>
                </c:pt>
                <c:pt idx="328">
                  <c:v>17.776336939930527</c:v>
                </c:pt>
                <c:pt idx="329">
                  <c:v>17.830368359200833</c:v>
                </c:pt>
                <c:pt idx="330">
                  <c:v>17.884399778471142</c:v>
                </c:pt>
                <c:pt idx="331">
                  <c:v>17.938431197741448</c:v>
                </c:pt>
                <c:pt idx="332">
                  <c:v>17.992462617011753</c:v>
                </c:pt>
                <c:pt idx="333">
                  <c:v>18.046494036282059</c:v>
                </c:pt>
                <c:pt idx="334">
                  <c:v>18.100525455552368</c:v>
                </c:pt>
                <c:pt idx="335">
                  <c:v>18.154556874822674</c:v>
                </c:pt>
                <c:pt idx="336">
                  <c:v>18.208588294092984</c:v>
                </c:pt>
                <c:pt idx="337">
                  <c:v>18.262619713363293</c:v>
                </c:pt>
                <c:pt idx="338">
                  <c:v>18.316651132633599</c:v>
                </c:pt>
                <c:pt idx="339">
                  <c:v>18.370682551903908</c:v>
                </c:pt>
                <c:pt idx="340">
                  <c:v>18.424713971174214</c:v>
                </c:pt>
                <c:pt idx="341">
                  <c:v>18.478745390444523</c:v>
                </c:pt>
                <c:pt idx="342">
                  <c:v>18.532776809714825</c:v>
                </c:pt>
                <c:pt idx="343">
                  <c:v>18.586808228985134</c:v>
                </c:pt>
                <c:pt idx="344">
                  <c:v>18.64083964825544</c:v>
                </c:pt>
                <c:pt idx="345">
                  <c:v>18.694871067525746</c:v>
                </c:pt>
                <c:pt idx="346">
                  <c:v>18.748902486796055</c:v>
                </c:pt>
                <c:pt idx="347">
                  <c:v>18.802933906066361</c:v>
                </c:pt>
                <c:pt idx="348">
                  <c:v>18.85696532533667</c:v>
                </c:pt>
                <c:pt idx="349">
                  <c:v>18.910996744606976</c:v>
                </c:pt>
                <c:pt idx="350">
                  <c:v>18.965028163877285</c:v>
                </c:pt>
                <c:pt idx="351">
                  <c:v>19.019059583147591</c:v>
                </c:pt>
                <c:pt idx="352">
                  <c:v>19.0730910024179</c:v>
                </c:pt>
                <c:pt idx="353">
                  <c:v>19.12712242168821</c:v>
                </c:pt>
                <c:pt idx="354">
                  <c:v>19.181153840958515</c:v>
                </c:pt>
                <c:pt idx="355">
                  <c:v>19.235185260228825</c:v>
                </c:pt>
                <c:pt idx="356">
                  <c:v>19.28921667949913</c:v>
                </c:pt>
                <c:pt idx="357">
                  <c:v>19.343248098769436</c:v>
                </c:pt>
                <c:pt idx="358">
                  <c:v>19.397279518039742</c:v>
                </c:pt>
                <c:pt idx="359">
                  <c:v>19.451310937310048</c:v>
                </c:pt>
                <c:pt idx="360">
                  <c:v>19.505342356580353</c:v>
                </c:pt>
                <c:pt idx="361">
                  <c:v>19.559373775850663</c:v>
                </c:pt>
                <c:pt idx="362">
                  <c:v>19.613405195120972</c:v>
                </c:pt>
                <c:pt idx="363">
                  <c:v>19.667436614391278</c:v>
                </c:pt>
                <c:pt idx="364">
                  <c:v>19.721468033661587</c:v>
                </c:pt>
                <c:pt idx="365">
                  <c:v>19.775499452931893</c:v>
                </c:pt>
                <c:pt idx="366">
                  <c:v>19.829530872202202</c:v>
                </c:pt>
                <c:pt idx="367">
                  <c:v>19.883562291472508</c:v>
                </c:pt>
                <c:pt idx="368">
                  <c:v>19.937593710742817</c:v>
                </c:pt>
                <c:pt idx="369">
                  <c:v>19.991625130013123</c:v>
                </c:pt>
                <c:pt idx="370">
                  <c:v>20.045656549283432</c:v>
                </c:pt>
                <c:pt idx="371">
                  <c:v>20.099687968553738</c:v>
                </c:pt>
                <c:pt idx="372">
                  <c:v>20.153719387824044</c:v>
                </c:pt>
                <c:pt idx="373">
                  <c:v>20.207750807094349</c:v>
                </c:pt>
                <c:pt idx="374">
                  <c:v>20.261782226364655</c:v>
                </c:pt>
                <c:pt idx="375">
                  <c:v>20.315813645634965</c:v>
                </c:pt>
                <c:pt idx="376">
                  <c:v>20.36984506490527</c:v>
                </c:pt>
                <c:pt idx="377">
                  <c:v>20.42387648417558</c:v>
                </c:pt>
                <c:pt idx="378">
                  <c:v>20.477907903445885</c:v>
                </c:pt>
                <c:pt idx="379">
                  <c:v>20.531939322716195</c:v>
                </c:pt>
                <c:pt idx="380">
                  <c:v>20.585970741986504</c:v>
                </c:pt>
                <c:pt idx="381">
                  <c:v>20.64000216125681</c:v>
                </c:pt>
                <c:pt idx="382">
                  <c:v>20.694033580527119</c:v>
                </c:pt>
                <c:pt idx="383">
                  <c:v>20.748064999797425</c:v>
                </c:pt>
                <c:pt idx="384">
                  <c:v>20.802096419067734</c:v>
                </c:pt>
                <c:pt idx="385">
                  <c:v>20.85612783833804</c:v>
                </c:pt>
                <c:pt idx="386">
                  <c:v>20.910159257608345</c:v>
                </c:pt>
                <c:pt idx="387">
                  <c:v>20.964190676878651</c:v>
                </c:pt>
                <c:pt idx="388">
                  <c:v>21.018222096148957</c:v>
                </c:pt>
                <c:pt idx="389">
                  <c:v>21.072253515419266</c:v>
                </c:pt>
                <c:pt idx="390">
                  <c:v>21.126284934689572</c:v>
                </c:pt>
                <c:pt idx="391">
                  <c:v>21.180316353959881</c:v>
                </c:pt>
                <c:pt idx="392">
                  <c:v>21.234347773230187</c:v>
                </c:pt>
                <c:pt idx="393">
                  <c:v>21.288379192500496</c:v>
                </c:pt>
                <c:pt idx="394">
                  <c:v>21.342410611770802</c:v>
                </c:pt>
                <c:pt idx="395">
                  <c:v>21.396442031041111</c:v>
                </c:pt>
                <c:pt idx="396">
                  <c:v>21.450473450311421</c:v>
                </c:pt>
                <c:pt idx="397">
                  <c:v>21.504504869581726</c:v>
                </c:pt>
                <c:pt idx="398">
                  <c:v>21.558536288852036</c:v>
                </c:pt>
                <c:pt idx="399">
                  <c:v>21.612567708122338</c:v>
                </c:pt>
                <c:pt idx="400">
                  <c:v>21.666599127392647</c:v>
                </c:pt>
                <c:pt idx="401">
                  <c:v>21.720630546662953</c:v>
                </c:pt>
                <c:pt idx="402">
                  <c:v>21.774661965933262</c:v>
                </c:pt>
                <c:pt idx="403">
                  <c:v>21.828693385203565</c:v>
                </c:pt>
                <c:pt idx="404">
                  <c:v>21.882724804473874</c:v>
                </c:pt>
                <c:pt idx="405">
                  <c:v>21.936756223744183</c:v>
                </c:pt>
                <c:pt idx="406">
                  <c:v>21.990787643014489</c:v>
                </c:pt>
                <c:pt idx="407">
                  <c:v>22.044819062284798</c:v>
                </c:pt>
                <c:pt idx="408">
                  <c:v>22.098850481555104</c:v>
                </c:pt>
                <c:pt idx="409">
                  <c:v>22.152881900825413</c:v>
                </c:pt>
                <c:pt idx="410">
                  <c:v>22.206913320095719</c:v>
                </c:pt>
                <c:pt idx="411">
                  <c:v>22.260944739366028</c:v>
                </c:pt>
                <c:pt idx="412">
                  <c:v>22.314976158636334</c:v>
                </c:pt>
                <c:pt idx="413">
                  <c:v>22.36900757790664</c:v>
                </c:pt>
                <c:pt idx="414">
                  <c:v>22.423038997176949</c:v>
                </c:pt>
                <c:pt idx="415">
                  <c:v>22.477070416447255</c:v>
                </c:pt>
                <c:pt idx="416">
                  <c:v>22.531101835717564</c:v>
                </c:pt>
                <c:pt idx="417">
                  <c:v>22.58513325498787</c:v>
                </c:pt>
                <c:pt idx="418">
                  <c:v>22.639164674258176</c:v>
                </c:pt>
                <c:pt idx="419">
                  <c:v>22.693196093528481</c:v>
                </c:pt>
                <c:pt idx="420">
                  <c:v>22.747227512798791</c:v>
                </c:pt>
                <c:pt idx="421">
                  <c:v>22.8012589320691</c:v>
                </c:pt>
                <c:pt idx="422">
                  <c:v>22.855290351339406</c:v>
                </c:pt>
                <c:pt idx="423">
                  <c:v>22.909321770609715</c:v>
                </c:pt>
                <c:pt idx="424">
                  <c:v>22.963353189880021</c:v>
                </c:pt>
                <c:pt idx="425">
                  <c:v>23.01738460915033</c:v>
                </c:pt>
                <c:pt idx="426">
                  <c:v>23.071416028420636</c:v>
                </c:pt>
                <c:pt idx="427">
                  <c:v>23.125447447690942</c:v>
                </c:pt>
                <c:pt idx="428">
                  <c:v>23.179478866961247</c:v>
                </c:pt>
                <c:pt idx="429">
                  <c:v>23.233510286231557</c:v>
                </c:pt>
                <c:pt idx="430">
                  <c:v>23.287541705501866</c:v>
                </c:pt>
                <c:pt idx="431">
                  <c:v>23.341573124772172</c:v>
                </c:pt>
                <c:pt idx="432">
                  <c:v>23.395604544042481</c:v>
                </c:pt>
                <c:pt idx="433">
                  <c:v>23.449635963312787</c:v>
                </c:pt>
                <c:pt idx="434">
                  <c:v>23.503667382583092</c:v>
                </c:pt>
                <c:pt idx="435">
                  <c:v>23.557698801853398</c:v>
                </c:pt>
                <c:pt idx="436">
                  <c:v>23.611730221123707</c:v>
                </c:pt>
                <c:pt idx="437">
                  <c:v>23.665761640394013</c:v>
                </c:pt>
                <c:pt idx="438">
                  <c:v>23.719793059664322</c:v>
                </c:pt>
                <c:pt idx="439">
                  <c:v>23.773824478934632</c:v>
                </c:pt>
                <c:pt idx="440">
                  <c:v>23.827855898204934</c:v>
                </c:pt>
                <c:pt idx="441">
                  <c:v>23.881887317475243</c:v>
                </c:pt>
                <c:pt idx="442">
                  <c:v>23.935918736745549</c:v>
                </c:pt>
                <c:pt idx="443">
                  <c:v>23.989950156015858</c:v>
                </c:pt>
                <c:pt idx="444">
                  <c:v>24.043981575286164</c:v>
                </c:pt>
                <c:pt idx="445">
                  <c:v>24.098012994556473</c:v>
                </c:pt>
                <c:pt idx="446">
                  <c:v>24.152044413826779</c:v>
                </c:pt>
                <c:pt idx="447">
                  <c:v>24.206075833097088</c:v>
                </c:pt>
                <c:pt idx="448">
                  <c:v>24.260107252367398</c:v>
                </c:pt>
                <c:pt idx="449">
                  <c:v>24.3141386716377</c:v>
                </c:pt>
                <c:pt idx="450">
                  <c:v>24.368170090908009</c:v>
                </c:pt>
                <c:pt idx="451">
                  <c:v>24.422201510178315</c:v>
                </c:pt>
                <c:pt idx="452">
                  <c:v>24.476232929448624</c:v>
                </c:pt>
                <c:pt idx="453">
                  <c:v>24.53026434871893</c:v>
                </c:pt>
                <c:pt idx="454">
                  <c:v>24.584295767989236</c:v>
                </c:pt>
                <c:pt idx="455">
                  <c:v>24.638327187259542</c:v>
                </c:pt>
                <c:pt idx="456">
                  <c:v>24.692358606529851</c:v>
                </c:pt>
                <c:pt idx="457">
                  <c:v>24.74639002580016</c:v>
                </c:pt>
                <c:pt idx="458">
                  <c:v>24.800421445070466</c:v>
                </c:pt>
                <c:pt idx="459">
                  <c:v>24.854452864340775</c:v>
                </c:pt>
                <c:pt idx="460">
                  <c:v>24.908484283611081</c:v>
                </c:pt>
                <c:pt idx="461">
                  <c:v>24.96251570288139</c:v>
                </c:pt>
                <c:pt idx="462">
                  <c:v>25.016547122151696</c:v>
                </c:pt>
                <c:pt idx="463">
                  <c:v>25.070578541422005</c:v>
                </c:pt>
                <c:pt idx="464">
                  <c:v>25.124609960692311</c:v>
                </c:pt>
                <c:pt idx="465">
                  <c:v>25.178641379962617</c:v>
                </c:pt>
                <c:pt idx="466">
                  <c:v>25.232672799232926</c:v>
                </c:pt>
                <c:pt idx="467">
                  <c:v>25.286704218503232</c:v>
                </c:pt>
                <c:pt idx="468">
                  <c:v>25.340735637773538</c:v>
                </c:pt>
                <c:pt idx="469">
                  <c:v>25.394767057043843</c:v>
                </c:pt>
                <c:pt idx="470">
                  <c:v>25.448798476314153</c:v>
                </c:pt>
                <c:pt idx="471">
                  <c:v>25.502829895584458</c:v>
                </c:pt>
                <c:pt idx="472">
                  <c:v>25.556861314854768</c:v>
                </c:pt>
                <c:pt idx="473">
                  <c:v>25.610892734125077</c:v>
                </c:pt>
                <c:pt idx="474">
                  <c:v>25.664924153395383</c:v>
                </c:pt>
                <c:pt idx="475">
                  <c:v>25.718955572665692</c:v>
                </c:pt>
                <c:pt idx="476">
                  <c:v>25.772986991935998</c:v>
                </c:pt>
                <c:pt idx="477">
                  <c:v>25.827018411206307</c:v>
                </c:pt>
                <c:pt idx="478">
                  <c:v>25.881049830476613</c:v>
                </c:pt>
                <c:pt idx="479">
                  <c:v>25.935081249746922</c:v>
                </c:pt>
                <c:pt idx="480">
                  <c:v>25.989112669017224</c:v>
                </c:pt>
                <c:pt idx="481">
                  <c:v>26.04314408828753</c:v>
                </c:pt>
                <c:pt idx="482">
                  <c:v>26.097175507557839</c:v>
                </c:pt>
                <c:pt idx="483">
                  <c:v>26.151206926828145</c:v>
                </c:pt>
                <c:pt idx="484">
                  <c:v>26.205238346098454</c:v>
                </c:pt>
                <c:pt idx="485">
                  <c:v>26.25926976536876</c:v>
                </c:pt>
                <c:pt idx="486">
                  <c:v>26.313301184639069</c:v>
                </c:pt>
                <c:pt idx="487">
                  <c:v>26.367332603909375</c:v>
                </c:pt>
                <c:pt idx="488">
                  <c:v>26.421364023179684</c:v>
                </c:pt>
                <c:pt idx="489">
                  <c:v>26.47539544244999</c:v>
                </c:pt>
                <c:pt idx="490">
                  <c:v>26.5294268617203</c:v>
                </c:pt>
                <c:pt idx="491">
                  <c:v>26.583458280990609</c:v>
                </c:pt>
                <c:pt idx="492">
                  <c:v>26.637489700260915</c:v>
                </c:pt>
                <c:pt idx="493">
                  <c:v>26.691521119531224</c:v>
                </c:pt>
                <c:pt idx="494">
                  <c:v>26.745552538801526</c:v>
                </c:pt>
                <c:pt idx="495">
                  <c:v>26.799583958071832</c:v>
                </c:pt>
                <c:pt idx="496">
                  <c:v>26.853615377342138</c:v>
                </c:pt>
                <c:pt idx="497">
                  <c:v>26.907646796612447</c:v>
                </c:pt>
                <c:pt idx="498">
                  <c:v>26.961678215882756</c:v>
                </c:pt>
                <c:pt idx="499">
                  <c:v>27.015709635153062</c:v>
                </c:pt>
                <c:pt idx="500">
                  <c:v>27.069741054423371</c:v>
                </c:pt>
                <c:pt idx="501">
                  <c:v>27.123772473693677</c:v>
                </c:pt>
                <c:pt idx="502">
                  <c:v>27.177803892963986</c:v>
                </c:pt>
                <c:pt idx="503">
                  <c:v>27.231835312234292</c:v>
                </c:pt>
                <c:pt idx="504">
                  <c:v>27.285866731504601</c:v>
                </c:pt>
                <c:pt idx="505">
                  <c:v>27.339898150774907</c:v>
                </c:pt>
                <c:pt idx="506">
                  <c:v>27.393929570045216</c:v>
                </c:pt>
                <c:pt idx="507">
                  <c:v>27.447960989315522</c:v>
                </c:pt>
                <c:pt idx="508">
                  <c:v>27.501992408585828</c:v>
                </c:pt>
                <c:pt idx="509">
                  <c:v>27.556023827856137</c:v>
                </c:pt>
                <c:pt idx="510">
                  <c:v>27.610055247126439</c:v>
                </c:pt>
                <c:pt idx="511">
                  <c:v>27.664086666396749</c:v>
                </c:pt>
                <c:pt idx="512">
                  <c:v>27.718118085667054</c:v>
                </c:pt>
                <c:pt idx="513">
                  <c:v>27.772149504937364</c:v>
                </c:pt>
                <c:pt idx="514">
                  <c:v>27.826180924207669</c:v>
                </c:pt>
                <c:pt idx="515">
                  <c:v>27.880212343477979</c:v>
                </c:pt>
                <c:pt idx="516">
                  <c:v>27.934243762748288</c:v>
                </c:pt>
                <c:pt idx="517">
                  <c:v>27.988275182018594</c:v>
                </c:pt>
                <c:pt idx="518">
                  <c:v>28.042306601288903</c:v>
                </c:pt>
                <c:pt idx="519">
                  <c:v>28.096338020559209</c:v>
                </c:pt>
                <c:pt idx="520">
                  <c:v>28.150369439829518</c:v>
                </c:pt>
                <c:pt idx="521">
                  <c:v>28.204400859099824</c:v>
                </c:pt>
                <c:pt idx="522">
                  <c:v>28.25843227837013</c:v>
                </c:pt>
                <c:pt idx="523">
                  <c:v>28.312463697640435</c:v>
                </c:pt>
                <c:pt idx="524">
                  <c:v>28.366495116910745</c:v>
                </c:pt>
                <c:pt idx="525">
                  <c:v>28.420526536181054</c:v>
                </c:pt>
                <c:pt idx="526">
                  <c:v>28.474557955451356</c:v>
                </c:pt>
                <c:pt idx="527">
                  <c:v>28.528589374721665</c:v>
                </c:pt>
                <c:pt idx="528">
                  <c:v>28.582620793991971</c:v>
                </c:pt>
                <c:pt idx="529">
                  <c:v>28.63665221326228</c:v>
                </c:pt>
                <c:pt idx="530">
                  <c:v>28.690683632532586</c:v>
                </c:pt>
                <c:pt idx="531">
                  <c:v>28.744715051802896</c:v>
                </c:pt>
                <c:pt idx="532">
                  <c:v>28.798746471073205</c:v>
                </c:pt>
                <c:pt idx="533">
                  <c:v>28.852777890343511</c:v>
                </c:pt>
                <c:pt idx="534">
                  <c:v>28.906809309613816</c:v>
                </c:pt>
                <c:pt idx="535">
                  <c:v>28.960840728884122</c:v>
                </c:pt>
                <c:pt idx="536">
                  <c:v>29.014872148154431</c:v>
                </c:pt>
                <c:pt idx="537">
                  <c:v>29.068903567424737</c:v>
                </c:pt>
                <c:pt idx="538">
                  <c:v>29.122934986695046</c:v>
                </c:pt>
                <c:pt idx="539">
                  <c:v>29.176966405965352</c:v>
                </c:pt>
                <c:pt idx="540">
                  <c:v>29.230997825235661</c:v>
                </c:pt>
                <c:pt idx="541">
                  <c:v>29.285029244505967</c:v>
                </c:pt>
                <c:pt idx="542">
                  <c:v>29.339060663776273</c:v>
                </c:pt>
                <c:pt idx="543">
                  <c:v>29.393092083046582</c:v>
                </c:pt>
                <c:pt idx="544">
                  <c:v>29.447123502316888</c:v>
                </c:pt>
                <c:pt idx="545">
                  <c:v>29.501154921587197</c:v>
                </c:pt>
                <c:pt idx="546">
                  <c:v>29.555186340857503</c:v>
                </c:pt>
                <c:pt idx="547">
                  <c:v>29.609217760127812</c:v>
                </c:pt>
                <c:pt idx="548">
                  <c:v>29.663249179398118</c:v>
                </c:pt>
                <c:pt idx="549">
                  <c:v>29.717280598668424</c:v>
                </c:pt>
                <c:pt idx="550">
                  <c:v>29.771312017938733</c:v>
                </c:pt>
                <c:pt idx="551">
                  <c:v>29.825343437209039</c:v>
                </c:pt>
                <c:pt idx="552">
                  <c:v>29.879374856479348</c:v>
                </c:pt>
                <c:pt idx="553">
                  <c:v>29.933406275749654</c:v>
                </c:pt>
                <c:pt idx="554">
                  <c:v>29.987437695019963</c:v>
                </c:pt>
                <c:pt idx="555">
                  <c:v>30.041469114290269</c:v>
                </c:pt>
                <c:pt idx="556">
                  <c:v>30.095500533560575</c:v>
                </c:pt>
                <c:pt idx="557">
                  <c:v>30.14953195283088</c:v>
                </c:pt>
                <c:pt idx="558">
                  <c:v>30.20356337210119</c:v>
                </c:pt>
                <c:pt idx="559">
                  <c:v>30.257594791371499</c:v>
                </c:pt>
                <c:pt idx="560">
                  <c:v>30.311626210641805</c:v>
                </c:pt>
                <c:pt idx="561">
                  <c:v>30.365657629912114</c:v>
                </c:pt>
                <c:pt idx="562">
                  <c:v>30.419689049182416</c:v>
                </c:pt>
                <c:pt idx="563">
                  <c:v>30.473720468452726</c:v>
                </c:pt>
                <c:pt idx="564">
                  <c:v>30.527751887723031</c:v>
                </c:pt>
                <c:pt idx="565">
                  <c:v>30.581783306993341</c:v>
                </c:pt>
                <c:pt idx="566">
                  <c:v>30.63581472626365</c:v>
                </c:pt>
                <c:pt idx="567">
                  <c:v>30.689846145533956</c:v>
                </c:pt>
                <c:pt idx="568">
                  <c:v>30.743877564804265</c:v>
                </c:pt>
                <c:pt idx="569">
                  <c:v>30.797908984074571</c:v>
                </c:pt>
                <c:pt idx="570">
                  <c:v>30.85194040334488</c:v>
                </c:pt>
                <c:pt idx="571">
                  <c:v>30.905971822615186</c:v>
                </c:pt>
                <c:pt idx="572">
                  <c:v>30.960003241885492</c:v>
                </c:pt>
                <c:pt idx="573">
                  <c:v>31.014034661155797</c:v>
                </c:pt>
                <c:pt idx="574">
                  <c:v>31.068066080426107</c:v>
                </c:pt>
                <c:pt idx="575">
                  <c:v>31.122097499696412</c:v>
                </c:pt>
                <c:pt idx="576">
                  <c:v>31.176128918966718</c:v>
                </c:pt>
                <c:pt idx="577">
                  <c:v>31.230160338237027</c:v>
                </c:pt>
                <c:pt idx="578">
                  <c:v>31.284191757507333</c:v>
                </c:pt>
                <c:pt idx="579">
                  <c:v>31.338223176777642</c:v>
                </c:pt>
                <c:pt idx="580">
                  <c:v>31.392254596047948</c:v>
                </c:pt>
                <c:pt idx="581">
                  <c:v>31.446286015318258</c:v>
                </c:pt>
                <c:pt idx="582">
                  <c:v>31.500317434588563</c:v>
                </c:pt>
                <c:pt idx="583">
                  <c:v>31.554348853858873</c:v>
                </c:pt>
                <c:pt idx="584">
                  <c:v>31.608380273129182</c:v>
                </c:pt>
                <c:pt idx="585">
                  <c:v>31.662411692399488</c:v>
                </c:pt>
                <c:pt idx="586">
                  <c:v>31.716443111669797</c:v>
                </c:pt>
                <c:pt idx="587">
                  <c:v>31.770474530940106</c:v>
                </c:pt>
                <c:pt idx="588">
                  <c:v>31.824505950210408</c:v>
                </c:pt>
                <c:pt idx="589">
                  <c:v>31.878537369480714</c:v>
                </c:pt>
                <c:pt idx="590">
                  <c:v>31.932568788751023</c:v>
                </c:pt>
                <c:pt idx="591">
                  <c:v>31.986600208021333</c:v>
                </c:pt>
                <c:pt idx="592">
                  <c:v>32.040631627291646</c:v>
                </c:pt>
                <c:pt idx="593">
                  <c:v>32.094663046561948</c:v>
                </c:pt>
                <c:pt idx="594">
                  <c:v>32.148694465832257</c:v>
                </c:pt>
                <c:pt idx="595">
                  <c:v>32.202725885102559</c:v>
                </c:pt>
                <c:pt idx="596">
                  <c:v>32.256757304372869</c:v>
                </c:pt>
                <c:pt idx="597">
                  <c:v>32.310788723643171</c:v>
                </c:pt>
                <c:pt idx="598">
                  <c:v>32.36482014291348</c:v>
                </c:pt>
                <c:pt idx="599">
                  <c:v>32.418851562183789</c:v>
                </c:pt>
                <c:pt idx="600">
                  <c:v>32.472882981454099</c:v>
                </c:pt>
                <c:pt idx="601">
                  <c:v>32.526914400724408</c:v>
                </c:pt>
                <c:pt idx="602">
                  <c:v>32.58094581999471</c:v>
                </c:pt>
                <c:pt idx="603">
                  <c:v>32.634977239265012</c:v>
                </c:pt>
                <c:pt idx="604">
                  <c:v>32.689008658535322</c:v>
                </c:pt>
                <c:pt idx="605">
                  <c:v>32.743040077805631</c:v>
                </c:pt>
                <c:pt idx="606">
                  <c:v>32.797071497075933</c:v>
                </c:pt>
                <c:pt idx="607">
                  <c:v>32.851102916346242</c:v>
                </c:pt>
                <c:pt idx="608">
                  <c:v>32.905134335616552</c:v>
                </c:pt>
                <c:pt idx="609">
                  <c:v>32.959165754886861</c:v>
                </c:pt>
                <c:pt idx="610">
                  <c:v>33.01319717415717</c:v>
                </c:pt>
                <c:pt idx="611">
                  <c:v>33.067228593427473</c:v>
                </c:pt>
                <c:pt idx="612">
                  <c:v>33.121260012697782</c:v>
                </c:pt>
                <c:pt idx="613">
                  <c:v>33.175291431968091</c:v>
                </c:pt>
                <c:pt idx="614">
                  <c:v>33.2293228512384</c:v>
                </c:pt>
                <c:pt idx="615">
                  <c:v>33.283354270508703</c:v>
                </c:pt>
                <c:pt idx="616">
                  <c:v>33.337385689779012</c:v>
                </c:pt>
                <c:pt idx="617">
                  <c:v>33.391417109049321</c:v>
                </c:pt>
                <c:pt idx="618">
                  <c:v>33.445448528319631</c:v>
                </c:pt>
                <c:pt idx="619">
                  <c:v>33.49947994758994</c:v>
                </c:pt>
                <c:pt idx="620">
                  <c:v>33.553511366860242</c:v>
                </c:pt>
                <c:pt idx="621">
                  <c:v>33.607542786130551</c:v>
                </c:pt>
                <c:pt idx="622">
                  <c:v>33.661574205400861</c:v>
                </c:pt>
                <c:pt idx="623">
                  <c:v>33.71560562467117</c:v>
                </c:pt>
                <c:pt idx="624">
                  <c:v>33.769637043941472</c:v>
                </c:pt>
                <c:pt idx="625">
                  <c:v>33.823668463211774</c:v>
                </c:pt>
                <c:pt idx="626">
                  <c:v>33.877699882482084</c:v>
                </c:pt>
                <c:pt idx="627">
                  <c:v>33.931731301752393</c:v>
                </c:pt>
                <c:pt idx="628">
                  <c:v>33.985762721022702</c:v>
                </c:pt>
                <c:pt idx="629">
                  <c:v>34.039794140293004</c:v>
                </c:pt>
                <c:pt idx="630">
                  <c:v>34.093825559563314</c:v>
                </c:pt>
                <c:pt idx="631">
                  <c:v>34.147856978833616</c:v>
                </c:pt>
                <c:pt idx="632">
                  <c:v>34.201888398103925</c:v>
                </c:pt>
                <c:pt idx="633">
                  <c:v>34.255919817374227</c:v>
                </c:pt>
                <c:pt idx="634">
                  <c:v>34.309951236644537</c:v>
                </c:pt>
                <c:pt idx="635">
                  <c:v>34.363982655914853</c:v>
                </c:pt>
                <c:pt idx="636">
                  <c:v>34.418014075185162</c:v>
                </c:pt>
                <c:pt idx="637">
                  <c:v>34.472045494455465</c:v>
                </c:pt>
                <c:pt idx="638">
                  <c:v>34.526076913725767</c:v>
                </c:pt>
                <c:pt idx="639">
                  <c:v>34.580108332996076</c:v>
                </c:pt>
                <c:pt idx="640">
                  <c:v>34.634139752266385</c:v>
                </c:pt>
                <c:pt idx="641">
                  <c:v>34.688171171536695</c:v>
                </c:pt>
                <c:pt idx="642">
                  <c:v>34.742202590806997</c:v>
                </c:pt>
                <c:pt idx="643">
                  <c:v>34.796234010077306</c:v>
                </c:pt>
                <c:pt idx="644">
                  <c:v>34.850265429347616</c:v>
                </c:pt>
                <c:pt idx="645">
                  <c:v>34.904296848617925</c:v>
                </c:pt>
                <c:pt idx="646">
                  <c:v>34.958328267888234</c:v>
                </c:pt>
                <c:pt idx="647">
                  <c:v>35.012359687158536</c:v>
                </c:pt>
                <c:pt idx="648">
                  <c:v>35.066391106428846</c:v>
                </c:pt>
                <c:pt idx="649">
                  <c:v>35.120422525699155</c:v>
                </c:pt>
                <c:pt idx="650">
                  <c:v>35.174453944969464</c:v>
                </c:pt>
                <c:pt idx="651">
                  <c:v>35.228485364239766</c:v>
                </c:pt>
                <c:pt idx="652">
                  <c:v>35.282516783510076</c:v>
                </c:pt>
                <c:pt idx="653">
                  <c:v>35.336548202780385</c:v>
                </c:pt>
                <c:pt idx="654">
                  <c:v>35.390579622050694</c:v>
                </c:pt>
                <c:pt idx="655">
                  <c:v>35.444611041321004</c:v>
                </c:pt>
                <c:pt idx="656">
                  <c:v>35.498642460591299</c:v>
                </c:pt>
                <c:pt idx="657">
                  <c:v>35.552673879861608</c:v>
                </c:pt>
                <c:pt idx="658">
                  <c:v>35.606705299131917</c:v>
                </c:pt>
                <c:pt idx="659">
                  <c:v>35.660736718402227</c:v>
                </c:pt>
                <c:pt idx="660">
                  <c:v>35.714768137672536</c:v>
                </c:pt>
                <c:pt idx="661">
                  <c:v>35.768799556942838</c:v>
                </c:pt>
                <c:pt idx="662">
                  <c:v>35.822830976213147</c:v>
                </c:pt>
                <c:pt idx="663">
                  <c:v>35.876862395483457</c:v>
                </c:pt>
                <c:pt idx="664">
                  <c:v>35.930893814753759</c:v>
                </c:pt>
                <c:pt idx="665">
                  <c:v>35.984925234024061</c:v>
                </c:pt>
                <c:pt idx="666">
                  <c:v>36.03895665329437</c:v>
                </c:pt>
                <c:pt idx="667">
                  <c:v>36.09298807256468</c:v>
                </c:pt>
                <c:pt idx="668">
                  <c:v>36.147019491834989</c:v>
                </c:pt>
                <c:pt idx="669">
                  <c:v>36.201050911105298</c:v>
                </c:pt>
                <c:pt idx="670">
                  <c:v>36.2550823303756</c:v>
                </c:pt>
                <c:pt idx="671">
                  <c:v>36.30911374964591</c:v>
                </c:pt>
                <c:pt idx="672">
                  <c:v>36.363145168916219</c:v>
                </c:pt>
                <c:pt idx="673">
                  <c:v>36.417176588186528</c:v>
                </c:pt>
                <c:pt idx="674">
                  <c:v>36.471208007456831</c:v>
                </c:pt>
                <c:pt idx="675">
                  <c:v>36.52523942672714</c:v>
                </c:pt>
                <c:pt idx="676">
                  <c:v>36.579270845997449</c:v>
                </c:pt>
                <c:pt idx="677">
                  <c:v>36.633302265267758</c:v>
                </c:pt>
                <c:pt idx="678">
                  <c:v>36.687333684538068</c:v>
                </c:pt>
                <c:pt idx="679">
                  <c:v>36.74136510380837</c:v>
                </c:pt>
                <c:pt idx="680">
                  <c:v>36.795396523078679</c:v>
                </c:pt>
                <c:pt idx="681">
                  <c:v>36.849427942348989</c:v>
                </c:pt>
                <c:pt idx="682">
                  <c:v>36.903459361619298</c:v>
                </c:pt>
                <c:pt idx="683">
                  <c:v>36.9574907808896</c:v>
                </c:pt>
                <c:pt idx="684">
                  <c:v>37.011522200159909</c:v>
                </c:pt>
                <c:pt idx="685">
                  <c:v>37.065553619430219</c:v>
                </c:pt>
                <c:pt idx="686">
                  <c:v>37.119585038700528</c:v>
                </c:pt>
                <c:pt idx="687">
                  <c:v>37.17361645797083</c:v>
                </c:pt>
                <c:pt idx="688">
                  <c:v>37.227647877241132</c:v>
                </c:pt>
                <c:pt idx="689">
                  <c:v>37.281679296511442</c:v>
                </c:pt>
                <c:pt idx="690">
                  <c:v>37.335710715781751</c:v>
                </c:pt>
                <c:pt idx="691">
                  <c:v>37.389742135052053</c:v>
                </c:pt>
                <c:pt idx="692">
                  <c:v>37.443773554322355</c:v>
                </c:pt>
                <c:pt idx="693">
                  <c:v>37.497804973592665</c:v>
                </c:pt>
                <c:pt idx="694">
                  <c:v>37.551836392862974</c:v>
                </c:pt>
                <c:pt idx="695">
                  <c:v>37.605867812133283</c:v>
                </c:pt>
                <c:pt idx="696">
                  <c:v>37.659899231403593</c:v>
                </c:pt>
                <c:pt idx="697">
                  <c:v>37.713930650673895</c:v>
                </c:pt>
                <c:pt idx="698">
                  <c:v>37.767962069944204</c:v>
                </c:pt>
                <c:pt idx="699">
                  <c:v>37.821993489214513</c:v>
                </c:pt>
                <c:pt idx="700">
                  <c:v>37.876024908484823</c:v>
                </c:pt>
                <c:pt idx="701">
                  <c:v>37.930056327755125</c:v>
                </c:pt>
                <c:pt idx="702">
                  <c:v>37.984087747025434</c:v>
                </c:pt>
                <c:pt idx="703">
                  <c:v>38.038119166295743</c:v>
                </c:pt>
                <c:pt idx="704">
                  <c:v>38.092150585566053</c:v>
                </c:pt>
                <c:pt idx="705">
                  <c:v>38.146182004836362</c:v>
                </c:pt>
                <c:pt idx="706">
                  <c:v>38.200213424106664</c:v>
                </c:pt>
                <c:pt idx="707">
                  <c:v>38.254244843376974</c:v>
                </c:pt>
                <c:pt idx="708">
                  <c:v>38.308276262647283</c:v>
                </c:pt>
                <c:pt idx="709">
                  <c:v>38.362307681917592</c:v>
                </c:pt>
                <c:pt idx="710">
                  <c:v>38.416339101187894</c:v>
                </c:pt>
                <c:pt idx="711">
                  <c:v>38.470370520458204</c:v>
                </c:pt>
                <c:pt idx="712">
                  <c:v>38.524401939728513</c:v>
                </c:pt>
                <c:pt idx="713">
                  <c:v>38.578433358998822</c:v>
                </c:pt>
                <c:pt idx="714">
                  <c:v>38.632464778269132</c:v>
                </c:pt>
                <c:pt idx="715">
                  <c:v>38.686496197539434</c:v>
                </c:pt>
                <c:pt idx="716">
                  <c:v>38.740527616809743</c:v>
                </c:pt>
                <c:pt idx="717">
                  <c:v>38.794559036080045</c:v>
                </c:pt>
                <c:pt idx="718">
                  <c:v>38.848590455350347</c:v>
                </c:pt>
                <c:pt idx="719">
                  <c:v>38.902621874620657</c:v>
                </c:pt>
                <c:pt idx="720">
                  <c:v>38.956653293890959</c:v>
                </c:pt>
                <c:pt idx="721">
                  <c:v>39.010684713161268</c:v>
                </c:pt>
                <c:pt idx="722">
                  <c:v>39.064716132431577</c:v>
                </c:pt>
                <c:pt idx="723">
                  <c:v>39.118747551701887</c:v>
                </c:pt>
                <c:pt idx="724">
                  <c:v>39.172778970972189</c:v>
                </c:pt>
                <c:pt idx="725">
                  <c:v>39.226810390242498</c:v>
                </c:pt>
                <c:pt idx="726">
                  <c:v>39.280841809512808</c:v>
                </c:pt>
                <c:pt idx="727">
                  <c:v>39.334873228783117</c:v>
                </c:pt>
                <c:pt idx="728">
                  <c:v>39.388904648053426</c:v>
                </c:pt>
                <c:pt idx="729">
                  <c:v>39.442936067323728</c:v>
                </c:pt>
                <c:pt idx="730">
                  <c:v>39.496967486594038</c:v>
                </c:pt>
                <c:pt idx="731">
                  <c:v>39.550998905864347</c:v>
                </c:pt>
                <c:pt idx="732">
                  <c:v>39.605030325134656</c:v>
                </c:pt>
                <c:pt idx="733">
                  <c:v>39.659061744404958</c:v>
                </c:pt>
                <c:pt idx="734">
                  <c:v>39.713093163675268</c:v>
                </c:pt>
                <c:pt idx="735">
                  <c:v>39.767124582945577</c:v>
                </c:pt>
                <c:pt idx="736">
                  <c:v>39.821156002215886</c:v>
                </c:pt>
                <c:pt idx="737">
                  <c:v>39.875187421486196</c:v>
                </c:pt>
                <c:pt idx="738">
                  <c:v>39.929218840756498</c:v>
                </c:pt>
                <c:pt idx="739">
                  <c:v>39.983250260026807</c:v>
                </c:pt>
                <c:pt idx="740">
                  <c:v>40.037281679297116</c:v>
                </c:pt>
                <c:pt idx="741">
                  <c:v>40.091313098567426</c:v>
                </c:pt>
                <c:pt idx="742">
                  <c:v>40.145344517837728</c:v>
                </c:pt>
                <c:pt idx="743">
                  <c:v>40.199375937108037</c:v>
                </c:pt>
                <c:pt idx="744">
                  <c:v>40.253407356378339</c:v>
                </c:pt>
                <c:pt idx="745">
                  <c:v>40.307438775648649</c:v>
                </c:pt>
                <c:pt idx="746">
                  <c:v>40.361470194918958</c:v>
                </c:pt>
                <c:pt idx="747">
                  <c:v>40.41550161418926</c:v>
                </c:pt>
                <c:pt idx="748">
                  <c:v>40.469533033459562</c:v>
                </c:pt>
                <c:pt idx="749">
                  <c:v>40.523564452729872</c:v>
                </c:pt>
                <c:pt idx="750">
                  <c:v>40.577595872000181</c:v>
                </c:pt>
                <c:pt idx="751">
                  <c:v>40.631627291270483</c:v>
                </c:pt>
                <c:pt idx="752">
                  <c:v>40.685658710540793</c:v>
                </c:pt>
                <c:pt idx="753">
                  <c:v>40.739690129811102</c:v>
                </c:pt>
                <c:pt idx="754">
                  <c:v>40.793721549081411</c:v>
                </c:pt>
                <c:pt idx="755">
                  <c:v>40.84775296835172</c:v>
                </c:pt>
                <c:pt idx="756">
                  <c:v>40.901784387622023</c:v>
                </c:pt>
                <c:pt idx="757">
                  <c:v>40.955815806892332</c:v>
                </c:pt>
                <c:pt idx="758">
                  <c:v>41.009847226162641</c:v>
                </c:pt>
                <c:pt idx="759">
                  <c:v>41.063878645432951</c:v>
                </c:pt>
                <c:pt idx="760">
                  <c:v>41.117910064703253</c:v>
                </c:pt>
                <c:pt idx="761">
                  <c:v>41.171941483973562</c:v>
                </c:pt>
                <c:pt idx="762">
                  <c:v>41.225972903243871</c:v>
                </c:pt>
                <c:pt idx="763">
                  <c:v>41.280004322514181</c:v>
                </c:pt>
                <c:pt idx="764">
                  <c:v>41.33403574178449</c:v>
                </c:pt>
                <c:pt idx="765">
                  <c:v>41.388067161054792</c:v>
                </c:pt>
                <c:pt idx="766">
                  <c:v>41.442098580325101</c:v>
                </c:pt>
                <c:pt idx="767">
                  <c:v>41.496129999595411</c:v>
                </c:pt>
                <c:pt idx="768">
                  <c:v>41.55016141886572</c:v>
                </c:pt>
                <c:pt idx="769">
                  <c:v>41.604192838136022</c:v>
                </c:pt>
                <c:pt idx="770">
                  <c:v>41.658224257406332</c:v>
                </c:pt>
                <c:pt idx="771">
                  <c:v>41.712255676676641</c:v>
                </c:pt>
                <c:pt idx="772">
                  <c:v>41.766287095946943</c:v>
                </c:pt>
                <c:pt idx="773">
                  <c:v>41.820318515217252</c:v>
                </c:pt>
                <c:pt idx="774">
                  <c:v>41.874349934487554</c:v>
                </c:pt>
                <c:pt idx="775">
                  <c:v>41.928381353757864</c:v>
                </c:pt>
                <c:pt idx="776">
                  <c:v>41.982412773028173</c:v>
                </c:pt>
                <c:pt idx="777">
                  <c:v>42.036444192298482</c:v>
                </c:pt>
                <c:pt idx="778">
                  <c:v>42.090475611568785</c:v>
                </c:pt>
                <c:pt idx="779">
                  <c:v>42.144507030839087</c:v>
                </c:pt>
                <c:pt idx="780">
                  <c:v>42.198538450109396</c:v>
                </c:pt>
                <c:pt idx="781">
                  <c:v>42.252569869379705</c:v>
                </c:pt>
                <c:pt idx="782">
                  <c:v>42.306601288650015</c:v>
                </c:pt>
                <c:pt idx="783">
                  <c:v>42.360632707920317</c:v>
                </c:pt>
                <c:pt idx="784">
                  <c:v>42.414664127190626</c:v>
                </c:pt>
                <c:pt idx="785">
                  <c:v>42.468695546460935</c:v>
                </c:pt>
                <c:pt idx="786">
                  <c:v>42.522726965731245</c:v>
                </c:pt>
                <c:pt idx="787">
                  <c:v>42.576758385001547</c:v>
                </c:pt>
                <c:pt idx="788">
                  <c:v>42.630789804271856</c:v>
                </c:pt>
                <c:pt idx="789">
                  <c:v>42.684821223542166</c:v>
                </c:pt>
                <c:pt idx="790">
                  <c:v>42.738852642812475</c:v>
                </c:pt>
                <c:pt idx="791">
                  <c:v>42.792884062082784</c:v>
                </c:pt>
                <c:pt idx="792">
                  <c:v>42.846915481353086</c:v>
                </c:pt>
                <c:pt idx="793">
                  <c:v>42.900946900623396</c:v>
                </c:pt>
                <c:pt idx="794">
                  <c:v>42.954978319893705</c:v>
                </c:pt>
                <c:pt idx="795">
                  <c:v>43.009009739164014</c:v>
                </c:pt>
                <c:pt idx="796">
                  <c:v>43.063041158434316</c:v>
                </c:pt>
                <c:pt idx="797">
                  <c:v>43.117072577704626</c:v>
                </c:pt>
                <c:pt idx="798">
                  <c:v>43.171103996974935</c:v>
                </c:pt>
                <c:pt idx="799">
                  <c:v>43.225135416245237</c:v>
                </c:pt>
                <c:pt idx="800">
                  <c:v>43.279166835515547</c:v>
                </c:pt>
                <c:pt idx="801">
                  <c:v>43.333198254785849</c:v>
                </c:pt>
                <c:pt idx="802">
                  <c:v>43.387229674056158</c:v>
                </c:pt>
                <c:pt idx="803">
                  <c:v>43.441261093326467</c:v>
                </c:pt>
                <c:pt idx="804">
                  <c:v>43.495292512596777</c:v>
                </c:pt>
                <c:pt idx="805">
                  <c:v>43.549323931867086</c:v>
                </c:pt>
                <c:pt idx="806">
                  <c:v>43.603355351137388</c:v>
                </c:pt>
                <c:pt idx="807">
                  <c:v>43.657386770407697</c:v>
                </c:pt>
                <c:pt idx="808">
                  <c:v>43.711418189678007</c:v>
                </c:pt>
                <c:pt idx="809">
                  <c:v>43.765449608948309</c:v>
                </c:pt>
                <c:pt idx="810">
                  <c:v>43.819481028218611</c:v>
                </c:pt>
                <c:pt idx="811">
                  <c:v>43.87351244748892</c:v>
                </c:pt>
                <c:pt idx="812">
                  <c:v>43.92754386675923</c:v>
                </c:pt>
                <c:pt idx="813">
                  <c:v>43.981575286029539</c:v>
                </c:pt>
                <c:pt idx="814">
                  <c:v>44.035606705299848</c:v>
                </c:pt>
                <c:pt idx="815">
                  <c:v>44.089638124570151</c:v>
                </c:pt>
                <c:pt idx="816">
                  <c:v>44.14366954384046</c:v>
                </c:pt>
                <c:pt idx="817">
                  <c:v>44.197700963110769</c:v>
                </c:pt>
                <c:pt idx="818">
                  <c:v>44.251732382381078</c:v>
                </c:pt>
                <c:pt idx="819">
                  <c:v>44.305763801651381</c:v>
                </c:pt>
                <c:pt idx="820">
                  <c:v>44.35979522092169</c:v>
                </c:pt>
                <c:pt idx="821">
                  <c:v>44.413826640191999</c:v>
                </c:pt>
                <c:pt idx="822">
                  <c:v>44.467858059462309</c:v>
                </c:pt>
                <c:pt idx="823">
                  <c:v>44.521889478732618</c:v>
                </c:pt>
                <c:pt idx="824">
                  <c:v>44.57592089800292</c:v>
                </c:pt>
                <c:pt idx="825">
                  <c:v>44.629952317273229</c:v>
                </c:pt>
                <c:pt idx="826">
                  <c:v>44.683983736543532</c:v>
                </c:pt>
                <c:pt idx="827">
                  <c:v>44.738015155813841</c:v>
                </c:pt>
                <c:pt idx="828">
                  <c:v>44.792046575084143</c:v>
                </c:pt>
                <c:pt idx="829">
                  <c:v>44.846077994354452</c:v>
                </c:pt>
                <c:pt idx="830">
                  <c:v>44.900109413624762</c:v>
                </c:pt>
                <c:pt idx="831">
                  <c:v>44.954140832895071</c:v>
                </c:pt>
                <c:pt idx="832">
                  <c:v>45.00817225216538</c:v>
                </c:pt>
                <c:pt idx="833">
                  <c:v>45.062203671435682</c:v>
                </c:pt>
                <c:pt idx="834">
                  <c:v>45.116235090705992</c:v>
                </c:pt>
                <c:pt idx="835">
                  <c:v>45.170266509976301</c:v>
                </c:pt>
                <c:pt idx="836">
                  <c:v>45.22429792924661</c:v>
                </c:pt>
                <c:pt idx="837">
                  <c:v>45.278329348516912</c:v>
                </c:pt>
                <c:pt idx="838">
                  <c:v>45.332360767787222</c:v>
                </c:pt>
                <c:pt idx="839">
                  <c:v>45.386392187057531</c:v>
                </c:pt>
                <c:pt idx="840">
                  <c:v>45.440423606327833</c:v>
                </c:pt>
                <c:pt idx="841">
                  <c:v>45.494455025598143</c:v>
                </c:pt>
                <c:pt idx="842">
                  <c:v>45.548486444868445</c:v>
                </c:pt>
                <c:pt idx="843">
                  <c:v>45.602517864138754</c:v>
                </c:pt>
                <c:pt idx="844">
                  <c:v>45.656549283409063</c:v>
                </c:pt>
                <c:pt idx="845">
                  <c:v>45.710580702679373</c:v>
                </c:pt>
                <c:pt idx="846">
                  <c:v>45.764612121949675</c:v>
                </c:pt>
                <c:pt idx="847">
                  <c:v>45.818643541219984</c:v>
                </c:pt>
                <c:pt idx="848">
                  <c:v>45.872674960490293</c:v>
                </c:pt>
                <c:pt idx="849">
                  <c:v>45.926706379760603</c:v>
                </c:pt>
                <c:pt idx="850">
                  <c:v>45.980737799030912</c:v>
                </c:pt>
                <c:pt idx="851">
                  <c:v>46.034769218301214</c:v>
                </c:pt>
                <c:pt idx="852">
                  <c:v>46.088800637571524</c:v>
                </c:pt>
                <c:pt idx="853">
                  <c:v>46.142832056841833</c:v>
                </c:pt>
                <c:pt idx="854">
                  <c:v>46.196863476112135</c:v>
                </c:pt>
                <c:pt idx="855">
                  <c:v>46.250894895382437</c:v>
                </c:pt>
                <c:pt idx="856">
                  <c:v>46.304926314652747</c:v>
                </c:pt>
                <c:pt idx="857">
                  <c:v>46.358957733923056</c:v>
                </c:pt>
                <c:pt idx="858">
                  <c:v>46.412989153193365</c:v>
                </c:pt>
                <c:pt idx="859">
                  <c:v>46.467020572463674</c:v>
                </c:pt>
                <c:pt idx="860">
                  <c:v>46.521051991733977</c:v>
                </c:pt>
                <c:pt idx="861">
                  <c:v>46.575083411004286</c:v>
                </c:pt>
                <c:pt idx="862">
                  <c:v>46.629114830274595</c:v>
                </c:pt>
                <c:pt idx="863">
                  <c:v>46.683146249544905</c:v>
                </c:pt>
                <c:pt idx="864">
                  <c:v>46.737177668815207</c:v>
                </c:pt>
                <c:pt idx="865">
                  <c:v>46.791209088085516</c:v>
                </c:pt>
                <c:pt idx="866">
                  <c:v>46.845240507355825</c:v>
                </c:pt>
                <c:pt idx="867">
                  <c:v>46.899271926626135</c:v>
                </c:pt>
                <c:pt idx="868">
                  <c:v>46.953303345896444</c:v>
                </c:pt>
                <c:pt idx="869">
                  <c:v>47.007334765166746</c:v>
                </c:pt>
                <c:pt idx="870">
                  <c:v>47.061366184437055</c:v>
                </c:pt>
                <c:pt idx="871">
                  <c:v>47.115397603707358</c:v>
                </c:pt>
                <c:pt idx="872">
                  <c:v>47.169429022977667</c:v>
                </c:pt>
                <c:pt idx="873">
                  <c:v>47.223460442247976</c:v>
                </c:pt>
                <c:pt idx="874">
                  <c:v>47.277491861518278</c:v>
                </c:pt>
                <c:pt idx="875">
                  <c:v>47.331523280788588</c:v>
                </c:pt>
                <c:pt idx="876">
                  <c:v>47.385554700058897</c:v>
                </c:pt>
                <c:pt idx="877">
                  <c:v>47.439586119329206</c:v>
                </c:pt>
                <c:pt idx="878">
                  <c:v>47.493617538599509</c:v>
                </c:pt>
                <c:pt idx="879">
                  <c:v>47.547648957869818</c:v>
                </c:pt>
                <c:pt idx="880">
                  <c:v>47.601680377140127</c:v>
                </c:pt>
                <c:pt idx="881">
                  <c:v>47.655711796410429</c:v>
                </c:pt>
                <c:pt idx="882">
                  <c:v>47.709743215680739</c:v>
                </c:pt>
                <c:pt idx="883">
                  <c:v>47.763774634951041</c:v>
                </c:pt>
                <c:pt idx="884">
                  <c:v>47.81780605422135</c:v>
                </c:pt>
                <c:pt idx="885">
                  <c:v>47.871837473491659</c:v>
                </c:pt>
                <c:pt idx="886">
                  <c:v>47.925868892761969</c:v>
                </c:pt>
                <c:pt idx="887">
                  <c:v>47.979900312032271</c:v>
                </c:pt>
                <c:pt idx="888">
                  <c:v>48.03393173130258</c:v>
                </c:pt>
                <c:pt idx="889">
                  <c:v>48.08796315057289</c:v>
                </c:pt>
                <c:pt idx="890">
                  <c:v>48.141994569843199</c:v>
                </c:pt>
                <c:pt idx="891">
                  <c:v>48.196025989113508</c:v>
                </c:pt>
                <c:pt idx="892">
                  <c:v>48.25005740838381</c:v>
                </c:pt>
                <c:pt idx="893">
                  <c:v>48.30408882765412</c:v>
                </c:pt>
                <c:pt idx="894">
                  <c:v>48.358120246924429</c:v>
                </c:pt>
                <c:pt idx="895">
                  <c:v>48.412151666194738</c:v>
                </c:pt>
                <c:pt idx="896">
                  <c:v>48.46618308546504</c:v>
                </c:pt>
                <c:pt idx="897">
                  <c:v>48.52021450473535</c:v>
                </c:pt>
                <c:pt idx="898">
                  <c:v>48.574245924005659</c:v>
                </c:pt>
                <c:pt idx="899">
                  <c:v>48.628277343275968</c:v>
                </c:pt>
                <c:pt idx="900">
                  <c:v>48.682308762546278</c:v>
                </c:pt>
                <c:pt idx="901">
                  <c:v>48.736340181816573</c:v>
                </c:pt>
                <c:pt idx="902">
                  <c:v>48.790371601086882</c:v>
                </c:pt>
                <c:pt idx="903">
                  <c:v>48.844403020357191</c:v>
                </c:pt>
                <c:pt idx="904">
                  <c:v>48.898434439627501</c:v>
                </c:pt>
                <c:pt idx="905">
                  <c:v>48.952465858897803</c:v>
                </c:pt>
                <c:pt idx="906">
                  <c:v>49.006497278168112</c:v>
                </c:pt>
                <c:pt idx="907">
                  <c:v>49.060528697438421</c:v>
                </c:pt>
                <c:pt idx="908">
                  <c:v>49.114560116708724</c:v>
                </c:pt>
                <c:pt idx="909">
                  <c:v>49.168591535979033</c:v>
                </c:pt>
                <c:pt idx="910">
                  <c:v>49.222622955249335</c:v>
                </c:pt>
                <c:pt idx="911">
                  <c:v>49.276654374519644</c:v>
                </c:pt>
                <c:pt idx="912">
                  <c:v>49.330685793789954</c:v>
                </c:pt>
                <c:pt idx="913">
                  <c:v>49.384717213060263</c:v>
                </c:pt>
                <c:pt idx="914">
                  <c:v>49.438748632330565</c:v>
                </c:pt>
                <c:pt idx="915">
                  <c:v>49.492780051600874</c:v>
                </c:pt>
                <c:pt idx="916">
                  <c:v>49.546811470871184</c:v>
                </c:pt>
                <c:pt idx="917">
                  <c:v>49.600842890141493</c:v>
                </c:pt>
                <c:pt idx="918">
                  <c:v>49.654874309411802</c:v>
                </c:pt>
                <c:pt idx="919">
                  <c:v>49.708905728682105</c:v>
                </c:pt>
                <c:pt idx="920">
                  <c:v>49.762937147952414</c:v>
                </c:pt>
                <c:pt idx="921">
                  <c:v>49.816968567222723</c:v>
                </c:pt>
                <c:pt idx="922">
                  <c:v>49.870999986493032</c:v>
                </c:pt>
                <c:pt idx="923">
                  <c:v>49.925031405763335</c:v>
                </c:pt>
                <c:pt idx="924">
                  <c:v>49.979062825033644</c:v>
                </c:pt>
                <c:pt idx="925">
                  <c:v>50.033094244303953</c:v>
                </c:pt>
                <c:pt idx="926">
                  <c:v>50.087125663574263</c:v>
                </c:pt>
                <c:pt idx="927">
                  <c:v>50.141157082844572</c:v>
                </c:pt>
                <c:pt idx="928">
                  <c:v>50.195188502114874</c:v>
                </c:pt>
                <c:pt idx="929">
                  <c:v>50.249219921385183</c:v>
                </c:pt>
                <c:pt idx="930">
                  <c:v>50.303251340655493</c:v>
                </c:pt>
                <c:pt idx="931">
                  <c:v>50.357282759925802</c:v>
                </c:pt>
                <c:pt idx="932">
                  <c:v>50.411314179196097</c:v>
                </c:pt>
                <c:pt idx="933">
                  <c:v>50.465345598466406</c:v>
                </c:pt>
                <c:pt idx="934">
                  <c:v>50.519377017736716</c:v>
                </c:pt>
                <c:pt idx="935">
                  <c:v>50.573408437007018</c:v>
                </c:pt>
                <c:pt idx="936">
                  <c:v>50.627439856277327</c:v>
                </c:pt>
                <c:pt idx="937">
                  <c:v>50.681471275547629</c:v>
                </c:pt>
                <c:pt idx="938">
                  <c:v>50.735502694817939</c:v>
                </c:pt>
                <c:pt idx="939">
                  <c:v>50.789534114088248</c:v>
                </c:pt>
                <c:pt idx="940">
                  <c:v>50.843565533358557</c:v>
                </c:pt>
                <c:pt idx="941">
                  <c:v>50.897596952628867</c:v>
                </c:pt>
                <c:pt idx="942">
                  <c:v>50.951628371899169</c:v>
                </c:pt>
                <c:pt idx="943">
                  <c:v>51.005659791169478</c:v>
                </c:pt>
                <c:pt idx="944">
                  <c:v>51.059691210439787</c:v>
                </c:pt>
                <c:pt idx="945">
                  <c:v>51.113722629710097</c:v>
                </c:pt>
                <c:pt idx="946">
                  <c:v>51.167754048980399</c:v>
                </c:pt>
                <c:pt idx="947">
                  <c:v>51.221785468250708</c:v>
                </c:pt>
                <c:pt idx="948">
                  <c:v>51.275816887521017</c:v>
                </c:pt>
                <c:pt idx="949">
                  <c:v>51.329848306791327</c:v>
                </c:pt>
                <c:pt idx="950">
                  <c:v>51.383879726061636</c:v>
                </c:pt>
                <c:pt idx="951">
                  <c:v>51.437911145331938</c:v>
                </c:pt>
                <c:pt idx="952">
                  <c:v>51.491942564602248</c:v>
                </c:pt>
                <c:pt idx="953">
                  <c:v>51.545973983872557</c:v>
                </c:pt>
                <c:pt idx="954">
                  <c:v>51.600005403142866</c:v>
                </c:pt>
                <c:pt idx="955">
                  <c:v>51.654036822413168</c:v>
                </c:pt>
                <c:pt idx="956">
                  <c:v>51.708068241683478</c:v>
                </c:pt>
                <c:pt idx="957">
                  <c:v>51.762099660953787</c:v>
                </c:pt>
                <c:pt idx="958">
                  <c:v>51.816131080224096</c:v>
                </c:pt>
                <c:pt idx="959">
                  <c:v>51.870162499494405</c:v>
                </c:pt>
                <c:pt idx="960">
                  <c:v>51.924193918764708</c:v>
                </c:pt>
                <c:pt idx="961">
                  <c:v>51.97822533803501</c:v>
                </c:pt>
                <c:pt idx="962">
                  <c:v>52.032256757305319</c:v>
                </c:pt>
                <c:pt idx="963">
                  <c:v>52.086288176575621</c:v>
                </c:pt>
                <c:pt idx="964">
                  <c:v>52.140319595845916</c:v>
                </c:pt>
                <c:pt idx="965">
                  <c:v>52.194351015116233</c:v>
                </c:pt>
                <c:pt idx="966">
                  <c:v>52.248382434386542</c:v>
                </c:pt>
                <c:pt idx="967">
                  <c:v>52.302413853656851</c:v>
                </c:pt>
                <c:pt idx="968">
                  <c:v>52.356445272927161</c:v>
                </c:pt>
                <c:pt idx="969">
                  <c:v>52.410476692197463</c:v>
                </c:pt>
                <c:pt idx="970">
                  <c:v>52.464508111467772</c:v>
                </c:pt>
                <c:pt idx="971">
                  <c:v>52.518539530738082</c:v>
                </c:pt>
                <c:pt idx="972">
                  <c:v>52.572570950008391</c:v>
                </c:pt>
                <c:pt idx="973">
                  <c:v>52.626602369278693</c:v>
                </c:pt>
                <c:pt idx="974">
                  <c:v>52.680633788549002</c:v>
                </c:pt>
                <c:pt idx="975">
                  <c:v>52.734665207819312</c:v>
                </c:pt>
                <c:pt idx="976">
                  <c:v>52.788696627089621</c:v>
                </c:pt>
                <c:pt idx="977">
                  <c:v>52.84272804635993</c:v>
                </c:pt>
                <c:pt idx="978">
                  <c:v>52.896759465630232</c:v>
                </c:pt>
                <c:pt idx="979">
                  <c:v>52.950790884900542</c:v>
                </c:pt>
                <c:pt idx="980">
                  <c:v>53.004822304170851</c:v>
                </c:pt>
                <c:pt idx="981">
                  <c:v>53.05885372344116</c:v>
                </c:pt>
                <c:pt idx="982">
                  <c:v>53.112885142711463</c:v>
                </c:pt>
                <c:pt idx="983">
                  <c:v>53.166916561981772</c:v>
                </c:pt>
                <c:pt idx="984">
                  <c:v>53.220947981252081</c:v>
                </c:pt>
                <c:pt idx="985">
                  <c:v>53.27497940052239</c:v>
                </c:pt>
                <c:pt idx="986">
                  <c:v>53.3290108197927</c:v>
                </c:pt>
                <c:pt idx="987">
                  <c:v>53.383042239063002</c:v>
                </c:pt>
                <c:pt idx="988">
                  <c:v>53.437073658333311</c:v>
                </c:pt>
                <c:pt idx="989">
                  <c:v>53.491105077603613</c:v>
                </c:pt>
                <c:pt idx="990">
                  <c:v>53.545136496873923</c:v>
                </c:pt>
                <c:pt idx="991">
                  <c:v>53.599167916144225</c:v>
                </c:pt>
                <c:pt idx="992">
                  <c:v>53.653199335414534</c:v>
                </c:pt>
                <c:pt idx="993">
                  <c:v>53.707230754684844</c:v>
                </c:pt>
                <c:pt idx="994">
                  <c:v>53.761262173955146</c:v>
                </c:pt>
                <c:pt idx="995">
                  <c:v>53.815293593225455</c:v>
                </c:pt>
                <c:pt idx="996">
                  <c:v>53.869325012495757</c:v>
                </c:pt>
                <c:pt idx="997">
                  <c:v>53.923356431766067</c:v>
                </c:pt>
                <c:pt idx="998">
                  <c:v>53.977387851036376</c:v>
                </c:pt>
                <c:pt idx="999">
                  <c:v>54.031419270306685</c:v>
                </c:pt>
                <c:pt idx="1000">
                  <c:v>54.085450689576987</c:v>
                </c:pt>
                <c:pt idx="1001">
                  <c:v>54.139482108847297</c:v>
                </c:pt>
                <c:pt idx="1002">
                  <c:v>54.193513528117606</c:v>
                </c:pt>
                <c:pt idx="1003">
                  <c:v>54.247544947387915</c:v>
                </c:pt>
                <c:pt idx="1004">
                  <c:v>54.301576366658225</c:v>
                </c:pt>
                <c:pt idx="1005">
                  <c:v>54.355607785928527</c:v>
                </c:pt>
                <c:pt idx="1006">
                  <c:v>54.409639205198836</c:v>
                </c:pt>
                <c:pt idx="1007">
                  <c:v>54.463670624469145</c:v>
                </c:pt>
                <c:pt idx="1008">
                  <c:v>54.517702043739455</c:v>
                </c:pt>
                <c:pt idx="1009">
                  <c:v>54.571733463009757</c:v>
                </c:pt>
                <c:pt idx="1010">
                  <c:v>54.625764882280066</c:v>
                </c:pt>
                <c:pt idx="1011">
                  <c:v>54.679796301550375</c:v>
                </c:pt>
                <c:pt idx="1012">
                  <c:v>54.733827720820685</c:v>
                </c:pt>
                <c:pt idx="1013">
                  <c:v>54.787859140090994</c:v>
                </c:pt>
                <c:pt idx="1014">
                  <c:v>54.841890559361296</c:v>
                </c:pt>
                <c:pt idx="1015">
                  <c:v>54.895921978631605</c:v>
                </c:pt>
                <c:pt idx="1016">
                  <c:v>54.949953397901908</c:v>
                </c:pt>
                <c:pt idx="1017">
                  <c:v>55.003984817172217</c:v>
                </c:pt>
                <c:pt idx="1018">
                  <c:v>55.058016236442526</c:v>
                </c:pt>
                <c:pt idx="1019">
                  <c:v>55.112047655712828</c:v>
                </c:pt>
                <c:pt idx="1020">
                  <c:v>55.166079074983138</c:v>
                </c:pt>
                <c:pt idx="1021">
                  <c:v>55.220110494253447</c:v>
                </c:pt>
                <c:pt idx="1022">
                  <c:v>55.274141913523756</c:v>
                </c:pt>
                <c:pt idx="1023">
                  <c:v>55.328173332794059</c:v>
                </c:pt>
                <c:pt idx="1024">
                  <c:v>55.382204752064361</c:v>
                </c:pt>
                <c:pt idx="1025">
                  <c:v>55.43623617133467</c:v>
                </c:pt>
                <c:pt idx="1026">
                  <c:v>55.490267590604979</c:v>
                </c:pt>
                <c:pt idx="1027">
                  <c:v>55.544299009875289</c:v>
                </c:pt>
                <c:pt idx="1028">
                  <c:v>55.598330429145591</c:v>
                </c:pt>
                <c:pt idx="1029">
                  <c:v>55.6523618484159</c:v>
                </c:pt>
                <c:pt idx="1030">
                  <c:v>55.706393267686209</c:v>
                </c:pt>
                <c:pt idx="1031">
                  <c:v>55.760424686956519</c:v>
                </c:pt>
                <c:pt idx="1032">
                  <c:v>55.814456106226821</c:v>
                </c:pt>
                <c:pt idx="1033">
                  <c:v>55.86848752549713</c:v>
                </c:pt>
                <c:pt idx="1034">
                  <c:v>55.92251894476744</c:v>
                </c:pt>
                <c:pt idx="1035">
                  <c:v>55.976550364037749</c:v>
                </c:pt>
                <c:pt idx="1036">
                  <c:v>56.030581783308058</c:v>
                </c:pt>
                <c:pt idx="1037">
                  <c:v>56.08461320257836</c:v>
                </c:pt>
                <c:pt idx="1038">
                  <c:v>56.13864462184867</c:v>
                </c:pt>
                <c:pt idx="1039">
                  <c:v>56.192676041118979</c:v>
                </c:pt>
                <c:pt idx="1040">
                  <c:v>56.246707460389288</c:v>
                </c:pt>
                <c:pt idx="1041">
                  <c:v>56.30073887965959</c:v>
                </c:pt>
                <c:pt idx="1042">
                  <c:v>56.3547702989299</c:v>
                </c:pt>
                <c:pt idx="1043">
                  <c:v>56.408801718200202</c:v>
                </c:pt>
                <c:pt idx="1044">
                  <c:v>56.462833137470511</c:v>
                </c:pt>
                <c:pt idx="1045">
                  <c:v>56.516864556740821</c:v>
                </c:pt>
                <c:pt idx="1046">
                  <c:v>56.570895976011123</c:v>
                </c:pt>
                <c:pt idx="1047">
                  <c:v>56.624927395281432</c:v>
                </c:pt>
                <c:pt idx="1048">
                  <c:v>56.678958814551741</c:v>
                </c:pt>
                <c:pt idx="1049">
                  <c:v>56.732990233822051</c:v>
                </c:pt>
                <c:pt idx="1050">
                  <c:v>56.787021653092353</c:v>
                </c:pt>
                <c:pt idx="1051">
                  <c:v>56.841053072362662</c:v>
                </c:pt>
                <c:pt idx="1052">
                  <c:v>56.895084491632971</c:v>
                </c:pt>
                <c:pt idx="1053">
                  <c:v>56.949115910903281</c:v>
                </c:pt>
                <c:pt idx="1054">
                  <c:v>57.00314733017359</c:v>
                </c:pt>
                <c:pt idx="1055">
                  <c:v>57.057178749443885</c:v>
                </c:pt>
                <c:pt idx="1056">
                  <c:v>57.111210168714194</c:v>
                </c:pt>
                <c:pt idx="1057">
                  <c:v>57.165241587984504</c:v>
                </c:pt>
                <c:pt idx="1058">
                  <c:v>57.219273007254813</c:v>
                </c:pt>
                <c:pt idx="1059">
                  <c:v>57.273304426525115</c:v>
                </c:pt>
                <c:pt idx="1060">
                  <c:v>57.327335845795425</c:v>
                </c:pt>
                <c:pt idx="1061">
                  <c:v>57.381367265065734</c:v>
                </c:pt>
                <c:pt idx="1062">
                  <c:v>57.435398684336043</c:v>
                </c:pt>
                <c:pt idx="1063">
                  <c:v>57.489430103606352</c:v>
                </c:pt>
                <c:pt idx="1064">
                  <c:v>57.543461522876655</c:v>
                </c:pt>
                <c:pt idx="1065">
                  <c:v>57.597492942146964</c:v>
                </c:pt>
                <c:pt idx="1066">
                  <c:v>57.651524361417273</c:v>
                </c:pt>
                <c:pt idx="1067">
                  <c:v>57.705555780687583</c:v>
                </c:pt>
                <c:pt idx="1068">
                  <c:v>57.759587199957885</c:v>
                </c:pt>
                <c:pt idx="1069">
                  <c:v>57.813618619228194</c:v>
                </c:pt>
                <c:pt idx="1070">
                  <c:v>57.867650038498503</c:v>
                </c:pt>
                <c:pt idx="1071">
                  <c:v>57.921681457768806</c:v>
                </c:pt>
                <c:pt idx="1072">
                  <c:v>57.975712877039115</c:v>
                </c:pt>
                <c:pt idx="1073">
                  <c:v>58.029744296309417</c:v>
                </c:pt>
                <c:pt idx="1074">
                  <c:v>58.083775715579726</c:v>
                </c:pt>
                <c:pt idx="1075">
                  <c:v>58.137807134850036</c:v>
                </c:pt>
                <c:pt idx="1076">
                  <c:v>58.191838554120345</c:v>
                </c:pt>
                <c:pt idx="1077">
                  <c:v>58.245869973390647</c:v>
                </c:pt>
                <c:pt idx="1078">
                  <c:v>58.299901392660956</c:v>
                </c:pt>
                <c:pt idx="1079">
                  <c:v>58.353932811931266</c:v>
                </c:pt>
                <c:pt idx="1080">
                  <c:v>58.407964231201575</c:v>
                </c:pt>
                <c:pt idx="1081">
                  <c:v>58.461995650471884</c:v>
                </c:pt>
                <c:pt idx="1082">
                  <c:v>58.516027069742186</c:v>
                </c:pt>
                <c:pt idx="1083">
                  <c:v>58.570058489012496</c:v>
                </c:pt>
                <c:pt idx="1084">
                  <c:v>58.624089908282805</c:v>
                </c:pt>
                <c:pt idx="1085">
                  <c:v>58.678121327553114</c:v>
                </c:pt>
                <c:pt idx="1086">
                  <c:v>58.732152746823417</c:v>
                </c:pt>
                <c:pt idx="1087">
                  <c:v>58.786184166093719</c:v>
                </c:pt>
                <c:pt idx="1088">
                  <c:v>58.840215585364028</c:v>
                </c:pt>
                <c:pt idx="1089">
                  <c:v>58.894247004634337</c:v>
                </c:pt>
                <c:pt idx="1090">
                  <c:v>58.948278423904647</c:v>
                </c:pt>
                <c:pt idx="1091">
                  <c:v>59.002309843174949</c:v>
                </c:pt>
                <c:pt idx="1092">
                  <c:v>59.056341262445258</c:v>
                </c:pt>
                <c:pt idx="1093">
                  <c:v>59.110372681715567</c:v>
                </c:pt>
                <c:pt idx="1094">
                  <c:v>59.164404100985877</c:v>
                </c:pt>
                <c:pt idx="1095">
                  <c:v>59.218435520256186</c:v>
                </c:pt>
                <c:pt idx="1096">
                  <c:v>59.272466939526488</c:v>
                </c:pt>
                <c:pt idx="1097">
                  <c:v>59.326498358796798</c:v>
                </c:pt>
                <c:pt idx="1098">
                  <c:v>59.3805297780671</c:v>
                </c:pt>
                <c:pt idx="1099">
                  <c:v>59.434561197337409</c:v>
                </c:pt>
                <c:pt idx="1100">
                  <c:v>59.488592616607711</c:v>
                </c:pt>
                <c:pt idx="1101">
                  <c:v>59.542624035878021</c:v>
                </c:pt>
                <c:pt idx="1102">
                  <c:v>59.59665545514833</c:v>
                </c:pt>
                <c:pt idx="1103">
                  <c:v>59.650686874418639</c:v>
                </c:pt>
                <c:pt idx="1104">
                  <c:v>59.704718293688948</c:v>
                </c:pt>
                <c:pt idx="1105">
                  <c:v>59.758749712959251</c:v>
                </c:pt>
                <c:pt idx="1106">
                  <c:v>59.81278113222956</c:v>
                </c:pt>
                <c:pt idx="1107">
                  <c:v>59.866812551499869</c:v>
                </c:pt>
                <c:pt idx="1108">
                  <c:v>59.920843970770179</c:v>
                </c:pt>
                <c:pt idx="1109">
                  <c:v>59.974875390040481</c:v>
                </c:pt>
                <c:pt idx="1110">
                  <c:v>60.02890680931079</c:v>
                </c:pt>
                <c:pt idx="1111">
                  <c:v>60.082938228581099</c:v>
                </c:pt>
                <c:pt idx="1112">
                  <c:v>60.136969647851409</c:v>
                </c:pt>
                <c:pt idx="1113">
                  <c:v>60.191001067121718</c:v>
                </c:pt>
                <c:pt idx="1114">
                  <c:v>60.24503248639202</c:v>
                </c:pt>
                <c:pt idx="1115">
                  <c:v>60.299063905662329</c:v>
                </c:pt>
                <c:pt idx="1116">
                  <c:v>60.353095324932632</c:v>
                </c:pt>
                <c:pt idx="1117">
                  <c:v>60.407126744202941</c:v>
                </c:pt>
                <c:pt idx="1118">
                  <c:v>60.461158163473243</c:v>
                </c:pt>
                <c:pt idx="1119">
                  <c:v>60.515189582743552</c:v>
                </c:pt>
                <c:pt idx="1120">
                  <c:v>60.569221002013862</c:v>
                </c:pt>
                <c:pt idx="1121">
                  <c:v>60.623252421284171</c:v>
                </c:pt>
                <c:pt idx="1122">
                  <c:v>60.67728384055448</c:v>
                </c:pt>
                <c:pt idx="1123">
                  <c:v>60.731315259824783</c:v>
                </c:pt>
                <c:pt idx="1124">
                  <c:v>60.785346679095092</c:v>
                </c:pt>
                <c:pt idx="1125">
                  <c:v>60.839378098365394</c:v>
                </c:pt>
                <c:pt idx="1126">
                  <c:v>60.893409517635703</c:v>
                </c:pt>
                <c:pt idx="1127">
                  <c:v>60.947440936906006</c:v>
                </c:pt>
                <c:pt idx="1128">
                  <c:v>61.001472356176315</c:v>
                </c:pt>
                <c:pt idx="1129">
                  <c:v>61.055503775446624</c:v>
                </c:pt>
                <c:pt idx="1130">
                  <c:v>61.109535194716933</c:v>
                </c:pt>
                <c:pt idx="1131">
                  <c:v>61.163566613987243</c:v>
                </c:pt>
                <c:pt idx="1132">
                  <c:v>61.217598033257545</c:v>
                </c:pt>
                <c:pt idx="1133">
                  <c:v>61.271629452527854</c:v>
                </c:pt>
                <c:pt idx="1134">
                  <c:v>61.325660871798163</c:v>
                </c:pt>
                <c:pt idx="1135">
                  <c:v>61.379692291068473</c:v>
                </c:pt>
                <c:pt idx="1136">
                  <c:v>61.433723710338775</c:v>
                </c:pt>
                <c:pt idx="1137">
                  <c:v>61.487755129609084</c:v>
                </c:pt>
                <c:pt idx="1138">
                  <c:v>61.541786548879394</c:v>
                </c:pt>
                <c:pt idx="1139">
                  <c:v>61.595817968149703</c:v>
                </c:pt>
                <c:pt idx="1140">
                  <c:v>61.649849387420012</c:v>
                </c:pt>
                <c:pt idx="1141">
                  <c:v>61.703880806690314</c:v>
                </c:pt>
                <c:pt idx="1142">
                  <c:v>61.757912225960624</c:v>
                </c:pt>
                <c:pt idx="1143">
                  <c:v>61.811943645230933</c:v>
                </c:pt>
                <c:pt idx="1144">
                  <c:v>61.865975064501242</c:v>
                </c:pt>
                <c:pt idx="1145">
                  <c:v>61.920006483771544</c:v>
                </c:pt>
                <c:pt idx="1146">
                  <c:v>61.974037903041854</c:v>
                </c:pt>
                <c:pt idx="1147">
                  <c:v>62.028069322312156</c:v>
                </c:pt>
                <c:pt idx="1148">
                  <c:v>62.082100741582465</c:v>
                </c:pt>
                <c:pt idx="1149">
                  <c:v>62.136132160852775</c:v>
                </c:pt>
                <c:pt idx="1150">
                  <c:v>62.190163580123077</c:v>
                </c:pt>
                <c:pt idx="1151">
                  <c:v>62.244194999393386</c:v>
                </c:pt>
                <c:pt idx="1152">
                  <c:v>62.298226418663695</c:v>
                </c:pt>
                <c:pt idx="1153">
                  <c:v>62.352257837933998</c:v>
                </c:pt>
                <c:pt idx="1154">
                  <c:v>62.406289257204307</c:v>
                </c:pt>
                <c:pt idx="1155">
                  <c:v>62.460320676474609</c:v>
                </c:pt>
                <c:pt idx="1156">
                  <c:v>62.514352095744925</c:v>
                </c:pt>
                <c:pt idx="1157">
                  <c:v>62.568383515015228</c:v>
                </c:pt>
                <c:pt idx="1158">
                  <c:v>62.622414934285544</c:v>
                </c:pt>
                <c:pt idx="1159">
                  <c:v>62.676446353555839</c:v>
                </c:pt>
                <c:pt idx="1160">
                  <c:v>62.730477772826156</c:v>
                </c:pt>
                <c:pt idx="1161">
                  <c:v>62.784509192096458</c:v>
                </c:pt>
                <c:pt idx="1162">
                  <c:v>62.83854061136676</c:v>
                </c:pt>
                <c:pt idx="1163">
                  <c:v>62.892572030637076</c:v>
                </c:pt>
                <c:pt idx="1164">
                  <c:v>62.946603449907364</c:v>
                </c:pt>
                <c:pt idx="1165">
                  <c:v>63.000634869177688</c:v>
                </c:pt>
                <c:pt idx="1166">
                  <c:v>63.05466628844799</c:v>
                </c:pt>
                <c:pt idx="1167">
                  <c:v>63.108697707718306</c:v>
                </c:pt>
                <c:pt idx="1168">
                  <c:v>63.162729126988602</c:v>
                </c:pt>
                <c:pt idx="1169">
                  <c:v>63.216760546258918</c:v>
                </c:pt>
                <c:pt idx="1170">
                  <c:v>63.27079196552922</c:v>
                </c:pt>
                <c:pt idx="1171">
                  <c:v>63.324823384799537</c:v>
                </c:pt>
                <c:pt idx="1172">
                  <c:v>63.378854804069839</c:v>
                </c:pt>
                <c:pt idx="1173">
                  <c:v>63.432886223340148</c:v>
                </c:pt>
                <c:pt idx="1174">
                  <c:v>63.48691764261045</c:v>
                </c:pt>
                <c:pt idx="1175">
                  <c:v>63.540949061880767</c:v>
                </c:pt>
                <c:pt idx="1176">
                  <c:v>63.594980481151062</c:v>
                </c:pt>
                <c:pt idx="1177">
                  <c:v>63.649011900421378</c:v>
                </c:pt>
                <c:pt idx="1178">
                  <c:v>63.70304331969168</c:v>
                </c:pt>
                <c:pt idx="1179">
                  <c:v>63.75707473896199</c:v>
                </c:pt>
                <c:pt idx="1180">
                  <c:v>63.811106158232292</c:v>
                </c:pt>
                <c:pt idx="1181">
                  <c:v>63.865137577502601</c:v>
                </c:pt>
                <c:pt idx="1182">
                  <c:v>63.91916899677291</c:v>
                </c:pt>
                <c:pt idx="1183">
                  <c:v>63.97320041604322</c:v>
                </c:pt>
                <c:pt idx="1184">
                  <c:v>64.027231835313515</c:v>
                </c:pt>
                <c:pt idx="1185">
                  <c:v>64.081263254583831</c:v>
                </c:pt>
                <c:pt idx="1186">
                  <c:v>64.135294673854133</c:v>
                </c:pt>
                <c:pt idx="1187">
                  <c:v>64.18932609312445</c:v>
                </c:pt>
                <c:pt idx="1188">
                  <c:v>64.243357512394752</c:v>
                </c:pt>
                <c:pt idx="1189">
                  <c:v>64.297388931665054</c:v>
                </c:pt>
                <c:pt idx="1190">
                  <c:v>64.351420350935371</c:v>
                </c:pt>
                <c:pt idx="1191">
                  <c:v>64.405451770205673</c:v>
                </c:pt>
                <c:pt idx="1192">
                  <c:v>64.459483189475989</c:v>
                </c:pt>
                <c:pt idx="1193">
                  <c:v>64.513514608746277</c:v>
                </c:pt>
                <c:pt idx="1194">
                  <c:v>64.567546028016594</c:v>
                </c:pt>
                <c:pt idx="1195">
                  <c:v>64.621577447286896</c:v>
                </c:pt>
                <c:pt idx="1196">
                  <c:v>64.675608866557212</c:v>
                </c:pt>
                <c:pt idx="1197">
                  <c:v>64.729640285827514</c:v>
                </c:pt>
                <c:pt idx="1198">
                  <c:v>64.783671705097831</c:v>
                </c:pt>
                <c:pt idx="1199">
                  <c:v>64.837703124368119</c:v>
                </c:pt>
                <c:pt idx="1200">
                  <c:v>64.891734543638449</c:v>
                </c:pt>
                <c:pt idx="1201">
                  <c:v>64.945765962908737</c:v>
                </c:pt>
                <c:pt idx="1202">
                  <c:v>64.999797382179054</c:v>
                </c:pt>
                <c:pt idx="1203">
                  <c:v>65.053828801449356</c:v>
                </c:pt>
                <c:pt idx="1204">
                  <c:v>65.107860220719672</c:v>
                </c:pt>
                <c:pt idx="1205">
                  <c:v>65.161891639989975</c:v>
                </c:pt>
                <c:pt idx="1206">
                  <c:v>65.215923059260277</c:v>
                </c:pt>
                <c:pt idx="1207">
                  <c:v>65.269954478530579</c:v>
                </c:pt>
                <c:pt idx="1208">
                  <c:v>65.323985897800895</c:v>
                </c:pt>
                <c:pt idx="1209">
                  <c:v>65.378017317071198</c:v>
                </c:pt>
                <c:pt idx="1210">
                  <c:v>65.432048736341514</c:v>
                </c:pt>
                <c:pt idx="1211">
                  <c:v>65.486080155611816</c:v>
                </c:pt>
                <c:pt idx="1212">
                  <c:v>65.540111574882118</c:v>
                </c:pt>
                <c:pt idx="1213">
                  <c:v>65.594142994152435</c:v>
                </c:pt>
                <c:pt idx="1214">
                  <c:v>65.648174413422737</c:v>
                </c:pt>
                <c:pt idx="1215">
                  <c:v>65.702205832693053</c:v>
                </c:pt>
                <c:pt idx="1216">
                  <c:v>65.756237251963356</c:v>
                </c:pt>
                <c:pt idx="1217">
                  <c:v>65.810268671233658</c:v>
                </c:pt>
                <c:pt idx="1218">
                  <c:v>65.864300090503974</c:v>
                </c:pt>
                <c:pt idx="1219">
                  <c:v>65.918331509774276</c:v>
                </c:pt>
                <c:pt idx="1220">
                  <c:v>65.972362929044579</c:v>
                </c:pt>
                <c:pt idx="1221">
                  <c:v>66.026394348314895</c:v>
                </c:pt>
                <c:pt idx="1222">
                  <c:v>66.080425767585197</c:v>
                </c:pt>
                <c:pt idx="1223">
                  <c:v>66.134457186855514</c:v>
                </c:pt>
                <c:pt idx="1224">
                  <c:v>66.188488606125802</c:v>
                </c:pt>
                <c:pt idx="1225">
                  <c:v>66.242520025396118</c:v>
                </c:pt>
                <c:pt idx="1226">
                  <c:v>66.29655144466642</c:v>
                </c:pt>
                <c:pt idx="1227">
                  <c:v>66.350582863936737</c:v>
                </c:pt>
                <c:pt idx="1228">
                  <c:v>66.404614283207039</c:v>
                </c:pt>
                <c:pt idx="1229">
                  <c:v>66.458645702477355</c:v>
                </c:pt>
                <c:pt idx="1230">
                  <c:v>66.512677121747643</c:v>
                </c:pt>
                <c:pt idx="1231">
                  <c:v>66.566708541017974</c:v>
                </c:pt>
                <c:pt idx="1232">
                  <c:v>66.620739960288262</c:v>
                </c:pt>
                <c:pt idx="1233">
                  <c:v>66.674771379558578</c:v>
                </c:pt>
                <c:pt idx="1234">
                  <c:v>66.72880279882888</c:v>
                </c:pt>
                <c:pt idx="1235">
                  <c:v>66.782834218099183</c:v>
                </c:pt>
                <c:pt idx="1236">
                  <c:v>66.836865637369499</c:v>
                </c:pt>
                <c:pt idx="1237">
                  <c:v>66.890897056639801</c:v>
                </c:pt>
                <c:pt idx="1238">
                  <c:v>66.944928475910103</c:v>
                </c:pt>
                <c:pt idx="1239">
                  <c:v>66.99895989518042</c:v>
                </c:pt>
                <c:pt idx="1240">
                  <c:v>67.052991314450722</c:v>
                </c:pt>
                <c:pt idx="1241">
                  <c:v>67.107022733721038</c:v>
                </c:pt>
                <c:pt idx="1242">
                  <c:v>67.161054152991341</c:v>
                </c:pt>
                <c:pt idx="1243">
                  <c:v>67.215085572261643</c:v>
                </c:pt>
                <c:pt idx="1244">
                  <c:v>67.269116991531959</c:v>
                </c:pt>
                <c:pt idx="1245">
                  <c:v>67.323148410802261</c:v>
                </c:pt>
                <c:pt idx="1246">
                  <c:v>67.377179830072578</c:v>
                </c:pt>
                <c:pt idx="1247">
                  <c:v>67.43121124934288</c:v>
                </c:pt>
                <c:pt idx="1248">
                  <c:v>67.485242668613182</c:v>
                </c:pt>
                <c:pt idx="1249">
                  <c:v>67.539274087883499</c:v>
                </c:pt>
                <c:pt idx="1250">
                  <c:v>67.593305507153801</c:v>
                </c:pt>
                <c:pt idx="1251">
                  <c:v>67.647336926424089</c:v>
                </c:pt>
                <c:pt idx="1252">
                  <c:v>67.701368345694391</c:v>
                </c:pt>
                <c:pt idx="1253">
                  <c:v>67.755399764964679</c:v>
                </c:pt>
                <c:pt idx="1254">
                  <c:v>67.809431184234995</c:v>
                </c:pt>
                <c:pt idx="1255">
                  <c:v>67.863462603505283</c:v>
                </c:pt>
                <c:pt idx="1256">
                  <c:v>67.9174940227756</c:v>
                </c:pt>
                <c:pt idx="1257">
                  <c:v>67.971525442045888</c:v>
                </c:pt>
                <c:pt idx="1258">
                  <c:v>68.025556861316176</c:v>
                </c:pt>
                <c:pt idx="1259">
                  <c:v>68.079588280586492</c:v>
                </c:pt>
              </c:numCache>
            </c:numRef>
          </c:cat>
          <c:val>
            <c:numRef>
              <c:f>CTF_updated!$P$87:$P$723</c:f>
              <c:numCache>
                <c:formatCode>0.000</c:formatCode>
                <c:ptCount val="637"/>
                <c:pt idx="0">
                  <c:v>0.99999999883311552</c:v>
                </c:pt>
                <c:pt idx="1">
                  <c:v>0.99999998132984858</c:v>
                </c:pt>
                <c:pt idx="2">
                  <c:v>0.99999990548236217</c:v>
                </c:pt>
                <c:pt idx="3">
                  <c:v>0.99999970127761972</c:v>
                </c:pt>
                <c:pt idx="4">
                  <c:v>0.99999927069747074</c:v>
                </c:pt>
                <c:pt idx="5">
                  <c:v>0.99999848771886746</c:v>
                </c:pt>
                <c:pt idx="6">
                  <c:v>0.99999719831430689</c:v>
                </c:pt>
                <c:pt idx="7">
                  <c:v>0.99999522045262368</c:v>
                </c:pt>
                <c:pt idx="8">
                  <c:v>0.99999234410028404</c:v>
                </c:pt>
                <c:pt idx="9">
                  <c:v>0.99998833122335817</c:v>
                </c:pt>
                <c:pt idx="10">
                  <c:v>0.99998291579037846</c:v>
                </c:pt>
                <c:pt idx="11">
                  <c:v>0.99997580377631667</c:v>
                </c:pt>
                <c:pt idx="12">
                  <c:v>0.99996667316793919</c:v>
                </c:pt>
                <c:pt idx="13">
                  <c:v>0.99995517397083034</c:v>
                </c:pt>
                <c:pt idx="14">
                  <c:v>0.99994092821839853</c:v>
                </c:pt>
                <c:pt idx="15">
                  <c:v>0.9999235299832071</c:v>
                </c:pt>
                <c:pt idx="16">
                  <c:v>0.99990254539100187</c:v>
                </c:pt>
                <c:pt idx="17">
                  <c:v>0.9998775126378302</c:v>
                </c:pt>
                <c:pt idx="18">
                  <c:v>0.9998479420106795</c:v>
                </c:pt>
                <c:pt idx="19">
                  <c:v>0.99981331591208267</c:v>
                </c:pt>
                <c:pt idx="20">
                  <c:v>0.99977308888917282</c:v>
                </c:pt>
                <c:pt idx="21">
                  <c:v>0.99972668766769002</c:v>
                </c:pt>
                <c:pt idx="22">
                  <c:v>0.99967351119147452</c:v>
                </c:pt>
                <c:pt idx="23">
                  <c:v>0.9996129306680035</c:v>
                </c:pt>
                <c:pt idx="24">
                  <c:v>0.99954428962055764</c:v>
                </c:pt>
                <c:pt idx="25">
                  <c:v>0.99946690394762838</c:v>
                </c:pt>
                <c:pt idx="26">
                  <c:v>0.99938006199020468</c:v>
                </c:pt>
                <c:pt idx="27">
                  <c:v>0.99928302460759966</c:v>
                </c:pt>
                <c:pt idx="28">
                  <c:v>0.99917502526250901</c:v>
                </c:pt>
                <c:pt idx="29">
                  <c:v>0.99905527011601214</c:v>
                </c:pt>
                <c:pt idx="30">
                  <c:v>0.99892293813325495</c:v>
                </c:pt>
                <c:pt idx="31">
                  <c:v>0.99877718120057724</c:v>
                </c:pt>
                <c:pt idx="32">
                  <c:v>0.99861712425487059</c:v>
                </c:pt>
                <c:pt idx="33">
                  <c:v>0.99844186542597446</c:v>
                </c:pt>
                <c:pt idx="34">
                  <c:v>0.99825047619294538</c:v>
                </c:pt>
                <c:pt idx="35">
                  <c:v>0.99804200155504996</c:v>
                </c:pt>
                <c:pt idx="36">
                  <c:v>0.99781546021835865</c:v>
                </c:pt>
                <c:pt idx="37">
                  <c:v>0.9975698447988347</c:v>
                </c:pt>
                <c:pt idx="38">
                  <c:v>0.99730412204283392</c:v>
                </c:pt>
                <c:pt idx="39">
                  <c:v>0.9970172330659488</c:v>
                </c:pt>
                <c:pt idx="40">
                  <c:v>0.99670809361114776</c:v>
                </c:pt>
                <c:pt idx="41">
                  <c:v>0.99637559432717848</c:v>
                </c:pt>
                <c:pt idx="42">
                  <c:v>0.99601860106821716</c:v>
                </c:pt>
                <c:pt idx="43">
                  <c:v>0.99563595521576309</c:v>
                </c:pt>
                <c:pt idx="44">
                  <c:v>0.99522647402378706</c:v>
                </c:pt>
                <c:pt idx="45">
                  <c:v>0.99478895098815601</c:v>
                </c:pt>
                <c:pt idx="46">
                  <c:v>0.99432215624136544</c:v>
                </c:pt>
                <c:pt idx="47">
                  <c:v>0.99382483697361901</c:v>
                </c:pt>
                <c:pt idx="48">
                  <c:v>0.99329571788130089</c:v>
                </c:pt>
                <c:pt idx="49">
                  <c:v>0.99273350164389274</c:v>
                </c:pt>
                <c:pt idx="50">
                  <c:v>0.9921368694303867</c:v>
                </c:pt>
                <c:pt idx="51">
                  <c:v>0.99150448143624914</c:v>
                </c:pt>
                <c:pt idx="52">
                  <c:v>0.99083497745198701</c:v>
                </c:pt>
                <c:pt idx="53">
                  <c:v>0.99012697746436373</c:v>
                </c:pt>
                <c:pt idx="54">
                  <c:v>0.98937908229130667</c:v>
                </c:pt>
                <c:pt idx="55">
                  <c:v>0.9885898742515381</c:v>
                </c:pt>
                <c:pt idx="56">
                  <c:v>0.9877579178699496</c:v>
                </c:pt>
                <c:pt idx="57">
                  <c:v>0.98688176061972521</c:v>
                </c:pt>
                <c:pt idx="58">
                  <c:v>0.98595993370220325</c:v>
                </c:pt>
                <c:pt idx="59">
                  <c:v>0.98499095286544025</c:v>
                </c:pt>
                <c:pt idx="60">
                  <c:v>0.98397331926242337</c:v>
                </c:pt>
                <c:pt idx="61">
                  <c:v>0.98290552034984602</c:v>
                </c:pt>
                <c:pt idx="62">
                  <c:v>0.98178603082833038</c:v>
                </c:pt>
                <c:pt idx="63">
                  <c:v>0.9806133136249483</c:v>
                </c:pt>
                <c:pt idx="64">
                  <c:v>0.97938582091885229</c:v>
                </c:pt>
                <c:pt idx="65">
                  <c:v>0.97810199521078578</c:v>
                </c:pt>
                <c:pt idx="66">
                  <c:v>0.97676027043719604</c:v>
                </c:pt>
                <c:pt idx="67">
                  <c:v>0.975359073129624</c:v>
                </c:pt>
                <c:pt idx="68">
                  <c:v>0.97389682361998731</c:v>
                </c:pt>
                <c:pt idx="69">
                  <c:v>0.97237193729231797</c:v>
                </c:pt>
                <c:pt idx="70">
                  <c:v>0.97078282588144871</c:v>
                </c:pt>
                <c:pt idx="71">
                  <c:v>0.96912789881907679</c:v>
                </c:pt>
                <c:pt idx="72">
                  <c:v>0.96740556462755922</c:v>
                </c:pt>
                <c:pt idx="73">
                  <c:v>0.96561423236171784</c:v>
                </c:pt>
                <c:pt idx="74">
                  <c:v>0.96375231309884735</c:v>
                </c:pt>
                <c:pt idx="75">
                  <c:v>0.96181822147703477</c:v>
                </c:pt>
                <c:pt idx="76">
                  <c:v>0.95981037728180552</c:v>
                </c:pt>
                <c:pt idx="77">
                  <c:v>0.95772720708101289</c:v>
                </c:pt>
                <c:pt idx="78">
                  <c:v>0.95556714590778691</c:v>
                </c:pt>
                <c:pt idx="79">
                  <c:v>0.95332863899124942</c:v>
                </c:pt>
                <c:pt idx="80">
                  <c:v>0.9510101435345919</c:v>
                </c:pt>
                <c:pt idx="81">
                  <c:v>0.94861013053999099</c:v>
                </c:pt>
                <c:pt idx="82">
                  <c:v>0.94612708667971912</c:v>
                </c:pt>
                <c:pt idx="83">
                  <c:v>0.94355951621267442</c:v>
                </c:pt>
                <c:pt idx="84">
                  <c:v>0.94090594294542584</c:v>
                </c:pt>
                <c:pt idx="85">
                  <c:v>0.93816491223672982</c:v>
                </c:pt>
                <c:pt idx="86">
                  <c:v>0.93533499304433121</c:v>
                </c:pt>
                <c:pt idx="87">
                  <c:v>0.93241478001271749</c:v>
                </c:pt>
                <c:pt idx="88">
                  <c:v>0.92940289560034173</c:v>
                </c:pt>
                <c:pt idx="89">
                  <c:v>0.92629799224467368</c:v>
                </c:pt>
                <c:pt idx="90">
                  <c:v>0.92309875456327961</c:v>
                </c:pt>
                <c:pt idx="91">
                  <c:v>0.91980390158896808</c:v>
                </c:pt>
                <c:pt idx="92">
                  <c:v>0.91641218903686994</c:v>
                </c:pt>
                <c:pt idx="93">
                  <c:v>0.91292241160115184</c:v>
                </c:pt>
                <c:pt idx="94">
                  <c:v>0.90933340527888795</c:v>
                </c:pt>
                <c:pt idx="95">
                  <c:v>0.90564404971843737</c:v>
                </c:pt>
                <c:pt idx="96">
                  <c:v>0.90185327058949982</c:v>
                </c:pt>
                <c:pt idx="97">
                  <c:v>0.89796004197183499</c:v>
                </c:pt>
                <c:pt idx="98">
                  <c:v>0.8939633887594558</c:v>
                </c:pt>
                <c:pt idx="99">
                  <c:v>0.88986238907691817</c:v>
                </c:pt>
                <c:pt idx="100">
                  <c:v>0.88565617670414787</c:v>
                </c:pt>
                <c:pt idx="101">
                  <c:v>0.88134394350606127</c:v>
                </c:pt>
                <c:pt idx="102">
                  <c:v>0.87692494186305336</c:v>
                </c:pt>
                <c:pt idx="103">
                  <c:v>0.87239848709824619</c:v>
                </c:pt>
                <c:pt idx="104">
                  <c:v>0.86776395989720856</c:v>
                </c:pt>
                <c:pt idx="105">
                  <c:v>0.8630208087156801</c:v>
                </c:pt>
                <c:pt idx="106">
                  <c:v>0.85816855217066246</c:v>
                </c:pt>
                <c:pt idx="107">
                  <c:v>0.8532067814100639</c:v>
                </c:pt>
                <c:pt idx="108">
                  <c:v>0.84813516245592235</c:v>
                </c:pt>
                <c:pt idx="109">
                  <c:v>0.84295343851606608</c:v>
                </c:pt>
                <c:pt idx="110">
                  <c:v>0.83766143225892653</c:v>
                </c:pt>
                <c:pt idx="111">
                  <c:v>0.83225904804605544</c:v>
                </c:pt>
                <c:pt idx="112">
                  <c:v>0.82674627411677326</c:v>
                </c:pt>
                <c:pt idx="113">
                  <c:v>0.82112318471923673</c:v>
                </c:pt>
                <c:pt idx="114">
                  <c:v>0.81538994218209293</c:v>
                </c:pt>
                <c:pt idx="115">
                  <c:v>0.80954679892077985</c:v>
                </c:pt>
                <c:pt idx="116">
                  <c:v>0.80359409937242832</c:v>
                </c:pt>
                <c:pt idx="117">
                  <c:v>0.79753228185323943</c:v>
                </c:pt>
                <c:pt idx="118">
                  <c:v>0.79136188033213184</c:v>
                </c:pt>
                <c:pt idx="119">
                  <c:v>0.78508352611439769</c:v>
                </c:pt>
                <c:pt idx="120">
                  <c:v>0.7786979494290569</c:v>
                </c:pt>
                <c:pt idx="121">
                  <c:v>0.77220598091357628</c:v>
                </c:pt>
                <c:pt idx="122">
                  <c:v>0.76560855298960351</c:v>
                </c:pt>
                <c:pt idx="123">
                  <c:v>0.75890670112337077</c:v>
                </c:pt>
                <c:pt idx="124">
                  <c:v>0.75210156496445546</c:v>
                </c:pt>
                <c:pt idx="125">
                  <c:v>0.74519438935661741</c:v>
                </c:pt>
                <c:pt idx="126">
                  <c:v>0.73818652521450878</c:v>
                </c:pt>
                <c:pt idx="127">
                  <c:v>0.73107943026012456</c:v>
                </c:pt>
                <c:pt idx="128">
                  <c:v>0.72387466961298297</c:v>
                </c:pt>
                <c:pt idx="129">
                  <c:v>0.7165739162281447</c:v>
                </c:pt>
                <c:pt idx="130">
                  <c:v>0.70917895117633356</c:v>
                </c:pt>
                <c:pt idx="131">
                  <c:v>0.70169166376060244</c:v>
                </c:pt>
                <c:pt idx="132">
                  <c:v>0.69411405146418359</c:v>
                </c:pt>
                <c:pt idx="133">
                  <c:v>0.68644821972439163</c:v>
                </c:pt>
                <c:pt idx="134">
                  <c:v>0.67869638152769352</c:v>
                </c:pt>
                <c:pt idx="135">
                  <c:v>0.67086085682133578</c:v>
                </c:pt>
                <c:pt idx="136">
                  <c:v>0.66294407173722758</c:v>
                </c:pt>
                <c:pt idx="137">
                  <c:v>0.65494855762408688</c:v>
                </c:pt>
                <c:pt idx="138">
                  <c:v>0.6468769498842305</c:v>
                </c:pt>
                <c:pt idx="139">
                  <c:v>0.63873198661174546</c:v>
                </c:pt>
                <c:pt idx="140">
                  <c:v>0.63051650702919482</c:v>
                </c:pt>
                <c:pt idx="141">
                  <c:v>0.62223344972043226</c:v>
                </c:pt>
                <c:pt idx="142">
                  <c:v>0.61388585065754564</c:v>
                </c:pt>
                <c:pt idx="143">
                  <c:v>0.60547684102043853</c:v>
                </c:pt>
                <c:pt idx="144">
                  <c:v>0.5970096448080382</c:v>
                </c:pt>
                <c:pt idx="145">
                  <c:v>0.58848757624065018</c:v>
                </c:pt>
                <c:pt idx="146">
                  <c:v>0.57991403695351595</c:v>
                </c:pt>
                <c:pt idx="147">
                  <c:v>0.57129251298218975</c:v>
                </c:pt>
                <c:pt idx="148">
                  <c:v>0.56262657154092721</c:v>
                </c:pt>
                <c:pt idx="149">
                  <c:v>0.55391985759588158</c:v>
                </c:pt>
                <c:pt idx="150">
                  <c:v>0.54517609023550329</c:v>
                </c:pt>
                <c:pt idx="151">
                  <c:v>0.53639905884117678</c:v>
                </c:pt>
                <c:pt idx="152">
                  <c:v>0.52759261906175192</c:v>
                </c:pt>
                <c:pt idx="153">
                  <c:v>0.51876068859628499</c:v>
                </c:pt>
                <c:pt idx="154">
                  <c:v>0.50990724278995514</c:v>
                </c:pt>
                <c:pt idx="155">
                  <c:v>0.50103631004877935</c:v>
                </c:pt>
                <c:pt idx="156">
                  <c:v>0.49215196707942221</c:v>
                </c:pt>
                <c:pt idx="157">
                  <c:v>0.4832583339610505</c:v>
                </c:pt>
                <c:pt idx="158">
                  <c:v>0.47435956905684945</c:v>
                </c:pt>
                <c:pt idx="159">
                  <c:v>0.46545986377348242</c:v>
                </c:pt>
                <c:pt idx="160">
                  <c:v>0.45656343717741549</c:v>
                </c:pt>
                <c:pt idx="161">
                  <c:v>0.44767453047767702</c:v>
                </c:pt>
                <c:pt idx="162">
                  <c:v>0.4387974013852452</c:v>
                </c:pt>
                <c:pt idx="163">
                  <c:v>0.42993631835987461</c:v>
                </c:pt>
                <c:pt idx="164">
                  <c:v>0.421095554755757</c:v>
                </c:pt>
                <c:pt idx="165">
                  <c:v>0.41227938287798954</c:v>
                </c:pt>
                <c:pt idx="166">
                  <c:v>0.4034920679623627</c:v>
                </c:pt>
                <c:pt idx="167">
                  <c:v>0.39473786209149991</c:v>
                </c:pt>
                <c:pt idx="168">
                  <c:v>0.38602099806086593</c:v>
                </c:pt>
                <c:pt idx="169">
                  <c:v>0.37734568320860923</c:v>
                </c:pt>
                <c:pt idx="170">
                  <c:v>0.36871609322362381</c:v>
                </c:pt>
                <c:pt idx="171">
                  <c:v>0.360136365946577</c:v>
                </c:pt>
                <c:pt idx="172">
                  <c:v>0.35161059517899129</c:v>
                </c:pt>
                <c:pt idx="173">
                  <c:v>0.34314282451574668</c:v>
                </c:pt>
                <c:pt idx="174">
                  <c:v>0.33473704121660353</c:v>
                </c:pt>
                <c:pt idx="175">
                  <c:v>0.32639717013253727</c:v>
                </c:pt>
                <c:pt idx="176">
                  <c:v>0.31812706770280014</c:v>
                </c:pt>
                <c:pt idx="177">
                  <c:v>0.30993051603870486</c:v>
                </c:pt>
                <c:pt idx="178">
                  <c:v>0.30181121711014658</c:v>
                </c:pt>
                <c:pt idx="179">
                  <c:v>0.29377278705083737</c:v>
                </c:pt>
                <c:pt idx="180">
                  <c:v>0.285818750598126</c:v>
                </c:pt>
                <c:pt idx="181">
                  <c:v>0.2779525356831159</c:v>
                </c:pt>
                <c:pt idx="182">
                  <c:v>0.27017746818657656</c:v>
                </c:pt>
                <c:pt idx="183">
                  <c:v>0.26249676687584877</c:v>
                </c:pt>
                <c:pt idx="184">
                  <c:v>0.25491353853759868</c:v>
                </c:pt>
                <c:pt idx="185">
                  <c:v>0.2474307733208698</c:v>
                </c:pt>
                <c:pt idx="186">
                  <c:v>0.24005134030439357</c:v>
                </c:pt>
                <c:pt idx="187">
                  <c:v>0.23277798330159799</c:v>
                </c:pt>
                <c:pt idx="188">
                  <c:v>0.22561331691614117</c:v>
                </c:pt>
                <c:pt idx="189">
                  <c:v>0.21855982286015574</c:v>
                </c:pt>
                <c:pt idx="190">
                  <c:v>0.21161984654665592</c:v>
                </c:pt>
                <c:pt idx="191">
                  <c:v>0.20479559396680388</c:v>
                </c:pt>
                <c:pt idx="192">
                  <c:v>0.19808912886189678</c:v>
                </c:pt>
                <c:pt idx="193">
                  <c:v>0.19150237019906921</c:v>
                </c:pt>
                <c:pt idx="194">
                  <c:v>0.18503708995877105</c:v>
                </c:pt>
                <c:pt idx="195">
                  <c:v>0.17869491124112505</c:v>
                </c:pt>
                <c:pt idx="196">
                  <c:v>0.17247730669725156</c:v>
                </c:pt>
                <c:pt idx="197">
                  <c:v>0.16638559729060715</c:v>
                </c:pt>
                <c:pt idx="198">
                  <c:v>0.16042095139230772</c:v>
                </c:pt>
                <c:pt idx="199">
                  <c:v>0.15458438421329304</c:v>
                </c:pt>
                <c:pt idx="200">
                  <c:v>0.14887675757507784</c:v>
                </c:pt>
                <c:pt idx="201">
                  <c:v>0.14329878001966878</c:v>
                </c:pt>
                <c:pt idx="202">
                  <c:v>0.13785100725808302</c:v>
                </c:pt>
                <c:pt idx="203">
                  <c:v>0.13253384295573262</c:v>
                </c:pt>
                <c:pt idx="204">
                  <c:v>0.12734753985176545</c:v>
                </c:pt>
                <c:pt idx="205">
                  <c:v>0.12229220120829833</c:v>
                </c:pt>
                <c:pt idx="206">
                  <c:v>0.11736778258431067</c:v>
                </c:pt>
                <c:pt idx="207">
                  <c:v>0.11257409392784107</c:v>
                </c:pt>
                <c:pt idx="208">
                  <c:v>0.10791080197899236</c:v>
                </c:pt>
                <c:pt idx="209">
                  <c:v>0.10337743297517066</c:v>
                </c:pt>
                <c:pt idx="210">
                  <c:v>9.8973375648916284E-2</c:v>
                </c:pt>
                <c:pt idx="211">
                  <c:v>9.4697884507657218E-2</c:v>
                </c:pt>
                <c:pt idx="212">
                  <c:v>9.0550083383744831E-2</c:v>
                </c:pt>
                <c:pt idx="213">
                  <c:v>8.6528969242181425E-2</c:v>
                </c:pt>
                <c:pt idx="214">
                  <c:v>8.2633416232585216E-2</c:v>
                </c:pt>
                <c:pt idx="215">
                  <c:v>7.8862179971103966E-2</c:v>
                </c:pt>
                <c:pt idx="216">
                  <c:v>7.5213902037229358E-2</c:v>
                </c:pt>
                <c:pt idx="217">
                  <c:v>7.1687114669772442E-2</c:v>
                </c:pt>
                <c:pt idx="218">
                  <c:v>6.8280245645627929E-2</c:v>
                </c:pt>
                <c:pt idx="219">
                  <c:v>6.4991623324410039E-2</c:v>
                </c:pt>
                <c:pt idx="220">
                  <c:v>6.1819481841558721E-2</c:v>
                </c:pt>
                <c:pt idx="221">
                  <c:v>5.8761966432120318E-2</c:v>
                </c:pt>
                <c:pt idx="222">
                  <c:v>5.5817138867090499E-2</c:v>
                </c:pt>
                <c:pt idx="223">
                  <c:v>5.298298298396583E-2</c:v>
                </c:pt>
                <c:pt idx="224">
                  <c:v>5.0257410293004012E-2</c:v>
                </c:pt>
                <c:pt idx="225">
                  <c:v>4.7638265640619036E-2</c:v>
                </c:pt>
                <c:pt idx="226">
                  <c:v>4.512333291135754E-2</c:v>
                </c:pt>
                <c:pt idx="227">
                  <c:v>4.2710340749996245E-2</c:v>
                </c:pt>
                <c:pt idx="228">
                  <c:v>4.0396968285485016E-2</c:v>
                </c:pt>
                <c:pt idx="229">
                  <c:v>3.8180850838722899E-2</c:v>
                </c:pt>
                <c:pt idx="230">
                  <c:v>3.605958559649345E-2</c:v>
                </c:pt>
                <c:pt idx="231">
                  <c:v>3.4030737234308092E-2</c:v>
                </c:pt>
                <c:pt idx="232">
                  <c:v>3.2091843471396236E-2</c:v>
                </c:pt>
                <c:pt idx="233">
                  <c:v>3.0240420541646662E-2</c:v>
                </c:pt>
                <c:pt idx="234">
                  <c:v>2.847396856493525E-2</c:v>
                </c:pt>
                <c:pt idx="235">
                  <c:v>2.6789976803967983E-2</c:v>
                </c:pt>
                <c:pt idx="236">
                  <c:v>2.5185928792520618E-2</c:v>
                </c:pt>
                <c:pt idx="237">
                  <c:v>2.365930732176396E-2</c:v>
                </c:pt>
                <c:pt idx="238">
                  <c:v>2.2207599272217576E-2</c:v>
                </c:pt>
                <c:pt idx="239">
                  <c:v>2.0828300279774347E-2</c:v>
                </c:pt>
                <c:pt idx="240">
                  <c:v>1.9518919225174621E-2</c:v>
                </c:pt>
                <c:pt idx="241">
                  <c:v>1.8276982537276342E-2</c:v>
                </c:pt>
                <c:pt idx="242">
                  <c:v>1.7100038301462981E-2</c:v>
                </c:pt>
                <c:pt idx="243">
                  <c:v>1.5985660165545257E-2</c:v>
                </c:pt>
                <c:pt idx="244">
                  <c:v>1.4931451036542063E-2</c:v>
                </c:pt>
                <c:pt idx="245">
                  <c:v>1.3935046562762472E-2</c:v>
                </c:pt>
                <c:pt idx="246">
                  <c:v>1.2994118396649733E-2</c:v>
                </c:pt>
                <c:pt idx="247">
                  <c:v>1.2106377234883354E-2</c:v>
                </c:pt>
                <c:pt idx="248">
                  <c:v>1.1269575633261522E-2</c:v>
                </c:pt>
                <c:pt idx="249">
                  <c:v>1.0481510594895454E-2</c:v>
                </c:pt>
                <c:pt idx="250">
                  <c:v>9.7400259312372759E-3</c:v>
                </c:pt>
                <c:pt idx="251">
                  <c:v>9.0430143964268708E-3</c:v>
                </c:pt>
                <c:pt idx="252">
                  <c:v>8.3884195963756427E-3</c:v>
                </c:pt>
                <c:pt idx="253">
                  <c:v>7.7742376749028235E-3</c:v>
                </c:pt>
                <c:pt idx="254">
                  <c:v>7.1985187800980002E-3</c:v>
                </c:pt>
                <c:pt idx="255">
                  <c:v>6.6593683148972556E-3</c:v>
                </c:pt>
                <c:pt idx="256">
                  <c:v>6.1549479766278897E-3</c:v>
                </c:pt>
                <c:pt idx="257">
                  <c:v>5.6834765909938882E-3</c:v>
                </c:pt>
                <c:pt idx="258">
                  <c:v>5.2432307466376378E-3</c:v>
                </c:pt>
                <c:pt idx="259">
                  <c:v>4.8325452370234553E-3</c:v>
                </c:pt>
                <c:pt idx="260">
                  <c:v>4.4498133169395713E-3</c:v>
                </c:pt>
                <c:pt idx="261">
                  <c:v>4.093486781409284E-3</c:v>
                </c:pt>
                <c:pt idx="262">
                  <c:v>3.7620758752364156E-3</c:v>
                </c:pt>
                <c:pt idx="263">
                  <c:v>3.4541490417845477E-3</c:v>
                </c:pt>
                <c:pt idx="264">
                  <c:v>3.1683325199044271E-3</c:v>
                </c:pt>
                <c:pt idx="265">
                  <c:v>2.903309798178657E-3</c:v>
                </c:pt>
                <c:pt idx="266">
                  <c:v>2.6578209358495901E-3</c:v>
                </c:pt>
                <c:pt idx="267">
                  <c:v>2.4306617599345235E-3</c:v>
                </c:pt>
                <c:pt idx="268">
                  <c:v>2.220682948114784E-3</c:v>
                </c:pt>
                <c:pt idx="269">
                  <c:v>2.026789007013397E-3</c:v>
                </c:pt>
                <c:pt idx="270">
                  <c:v>1.847937155451498E-3</c:v>
                </c:pt>
                <c:pt idx="271">
                  <c:v>1.683136122199692E-3</c:v>
                </c:pt>
                <c:pt idx="272">
                  <c:v>1.5314448676190492E-3</c:v>
                </c:pt>
                <c:pt idx="273">
                  <c:v>1.3919712384210792E-3</c:v>
                </c:pt>
                <c:pt idx="274">
                  <c:v>1.2638705645688173E-3</c:v>
                </c:pt>
                <c:pt idx="275">
                  <c:v>1.1463442070968966E-3</c:v>
                </c:pt>
                <c:pt idx="276">
                  <c:v>1.0386380653486706E-3</c:v>
                </c:pt>
                <c:pt idx="277">
                  <c:v>9.4004105181848599E-4</c:v>
                </c:pt>
                <c:pt idx="278">
                  <c:v>8.4988354244906847E-4</c:v>
                </c:pt>
                <c:pt idx="279">
                  <c:v>7.6753580987207041E-4</c:v>
                </c:pt>
                <c:pt idx="280">
                  <c:v>6.9240644669755699E-4</c:v>
                </c:pt>
                <c:pt idx="281">
                  <c:v>6.2394078555911951E-4</c:v>
                </c:pt>
                <c:pt idx="282">
                  <c:v>5.6161932220859625E-4</c:v>
                </c:pt>
                <c:pt idx="283">
                  <c:v>5.0495614753202347E-4</c:v>
                </c:pt>
                <c:pt idx="284">
                  <c:v>4.5349739392913917E-4</c:v>
                </c:pt>
                <c:pt idx="285">
                  <c:v>4.0681970106613857E-4</c:v>
                </c:pt>
                <c:pt idx="286">
                  <c:v>3.645287055781947E-4</c:v>
                </c:pt>
                <c:pt idx="287">
                  <c:v>3.2625755886741913E-4</c:v>
                </c:pt>
                <c:pt idx="288">
                  <c:v>2.9166547671620496E-4</c:v>
                </c:pt>
                <c:pt idx="289">
                  <c:v>2.6043632401763083E-4</c:v>
                </c:pt>
                <c:pt idx="290">
                  <c:v>2.3227723751614382E-4</c:v>
                </c:pt>
                <c:pt idx="291">
                  <c:v>2.0691728905513498E-4</c:v>
                </c:pt>
                <c:pt idx="292">
                  <c:v>1.8410619144512607E-4</c:v>
                </c:pt>
                <c:pt idx="293">
                  <c:v>1.6361304869865449E-4</c:v>
                </c:pt>
                <c:pt idx="294">
                  <c:v>1.4522515202712829E-4</c:v>
                </c:pt>
                <c:pt idx="295">
                  <c:v>1.2874682266192128E-4</c:v>
                </c:pt>
                <c:pt idx="296">
                  <c:v>1.1399830224788797E-4</c:v>
                </c:pt>
                <c:pt idx="297">
                  <c:v>1.0081469126304014E-4</c:v>
                </c:pt>
                <c:pt idx="298">
                  <c:v>8.9044935643795849E-5</c:v>
                </c:pt>
                <c:pt idx="299">
                  <c:v>7.8550861541532477E-5</c:v>
                </c:pt>
                <c:pt idx="300">
                  <c:v>6.9206257903066336E-5</c:v>
                </c:pt>
                <c:pt idx="301">
                  <c:v>6.0896006355415212E-5</c:v>
                </c:pt>
                <c:pt idx="302">
                  <c:v>5.351525768339876E-5</c:v>
                </c:pt>
                <c:pt idx="303">
                  <c:v>4.6968654017093773E-5</c:v>
                </c:pt>
                <c:pt idx="304">
                  <c:v>4.1169595694420452E-5</c:v>
                </c:pt>
                <c:pt idx="305">
                  <c:v>3.6039551631599203E-5</c:v>
                </c:pt>
                <c:pt idx="306">
                  <c:v>3.1507411920246931E-5</c:v>
                </c:pt>
                <c:pt idx="307">
                  <c:v>2.7508881273666586E-5</c:v>
                </c:pt>
                <c:pt idx="308">
                  <c:v>2.3985911865635712E-5</c:v>
                </c:pt>
                <c:pt idx="309">
                  <c:v>2.0886174041716219E-5</c:v>
                </c:pt>
                <c:pt idx="310">
                  <c:v>1.8162563334944759E-5</c:v>
                </c:pt>
                <c:pt idx="311">
                  <c:v>1.5772742183585244E-5</c:v>
                </c:pt>
                <c:pt idx="312">
                  <c:v>1.3678714727524389E-5</c:v>
                </c:pt>
                <c:pt idx="313">
                  <c:v>1.184643305072361E-5</c:v>
                </c:pt>
                <c:pt idx="314">
                  <c:v>1.0245433238927561E-5</c:v>
                </c:pt>
                <c:pt idx="315">
                  <c:v>8.8484996334915407E-6</c:v>
                </c:pt>
                <c:pt idx="316">
                  <c:v>7.6313556827001052E-6</c:v>
                </c:pt>
                <c:pt idx="317">
                  <c:v>6.572379820324146E-6</c:v>
                </c:pt>
                <c:pt idx="318">
                  <c:v>5.6523448363970633E-6</c:v>
                </c:pt>
                <c:pt idx="319">
                  <c:v>4.8541792463736215E-6</c:v>
                </c:pt>
                <c:pt idx="320">
                  <c:v>4.1627492110462817E-6</c:v>
                </c:pt>
                <c:pt idx="321">
                  <c:v>3.5646596099985924E-6</c:v>
                </c:pt>
                <c:pt idx="322">
                  <c:v>3.0480729251655751E-6</c:v>
                </c:pt>
                <c:pt idx="323">
                  <c:v>2.6025446474975581E-6</c:v>
                </c:pt>
                <c:pt idx="324">
                  <c:v>2.2188739780987749E-6</c:v>
                </c:pt>
                <c:pt idx="325">
                  <c:v>1.8889686548867953E-6</c:v>
                </c:pt>
                <c:pt idx="326">
                  <c:v>1.6057227962227113E-6</c:v>
                </c:pt>
                <c:pt idx="327">
                  <c:v>1.3629067135552945E-6</c:v>
                </c:pt>
                <c:pt idx="328">
                  <c:v>1.1550677054451827E-6</c:v>
                </c:pt>
                <c:pt idx="329">
                  <c:v>9.7744090495877215E-7</c:v>
                </c:pt>
                <c:pt idx="330">
                  <c:v>8.2586931098848412E-7</c:v>
                </c:pt>
                <c:pt idx="331">
                  <c:v>6.9673219124381401E-7</c:v>
                </c:pt>
                <c:pt idx="332">
                  <c:v>5.8688110020051905E-7</c:v>
                </c:pt>
                <c:pt idx="333">
                  <c:v>4.9358280896955756E-7</c:v>
                </c:pt>
                <c:pt idx="334">
                  <c:v>4.1446849566936808E-7</c:v>
                </c:pt>
                <c:pt idx="335">
                  <c:v>3.4748859431402728E-7</c:v>
                </c:pt>
                <c:pt idx="336">
                  <c:v>2.9087274735746407E-7</c:v>
                </c:pt>
                <c:pt idx="337">
                  <c:v>2.4309435178704443E-7</c:v>
                </c:pt>
                <c:pt idx="338">
                  <c:v>2.0283923099344815E-7</c:v>
                </c:pt>
                <c:pt idx="339">
                  <c:v>1.6897800454068983E-7</c:v>
                </c:pt>
                <c:pt idx="340">
                  <c:v>1.4054176542569905E-7</c:v>
                </c:pt>
                <c:pt idx="341">
                  <c:v>1.1670070947754288E-7</c:v>
                </c:pt>
                <c:pt idx="342">
                  <c:v>9.6745394246674229E-8</c:v>
                </c:pt>
                <c:pt idx="343">
                  <c:v>8.0070335133338324E-8</c:v>
                </c:pt>
                <c:pt idx="344">
                  <c:v>6.6159674674155971E-8</c:v>
                </c:pt>
                <c:pt idx="345">
                  <c:v>5.4574686928537022E-8</c:v>
                </c:pt>
                <c:pt idx="346">
                  <c:v>4.4942902873216644E-8</c:v>
                </c:pt>
                <c:pt idx="347">
                  <c:v>3.6948664719888763E-8</c:v>
                </c:pt>
                <c:pt idx="348">
                  <c:v>3.0324937219133397E-8</c:v>
                </c:pt>
                <c:pt idx="349">
                  <c:v>2.4846222407305908E-8</c:v>
                </c:pt>
                <c:pt idx="350">
                  <c:v>2.0322440997000405E-8</c:v>
                </c:pt>
                <c:pt idx="351">
                  <c:v>1.6593658811528714E-8</c:v>
                </c:pt>
                <c:pt idx="352">
                  <c:v>1.3525550423823136E-8</c:v>
                </c:pt>
                <c:pt idx="353">
                  <c:v>1.1005504582837717E-8</c:v>
                </c:pt>
                <c:pt idx="354">
                  <c:v>8.9392871955342922E-9</c:v>
                </c:pt>
                <c:pt idx="355">
                  <c:v>7.2481876764291609E-9</c:v>
                </c:pt>
                <c:pt idx="356">
                  <c:v>5.866583471974752E-9</c:v>
                </c:pt>
                <c:pt idx="357">
                  <c:v>4.7398656021517176E-9</c:v>
                </c:pt>
                <c:pt idx="358">
                  <c:v>3.8226752203909339E-9</c:v>
                </c:pt>
                <c:pt idx="359">
                  <c:v>3.0774075544449093E-9</c:v>
                </c:pt>
                <c:pt idx="360">
                  <c:v>2.472945229386133E-9</c:v>
                </c:pt>
                <c:pt idx="361">
                  <c:v>1.9835879589452767E-9</c:v>
                </c:pt>
                <c:pt idx="362">
                  <c:v>1.5881499874909826E-9</c:v>
                </c:pt>
                <c:pt idx="363">
                  <c:v>1.2692005318966573E-9</c:v>
                </c:pt>
                <c:pt idx="364">
                  <c:v>1.0124258654953938E-9</c:v>
                </c:pt>
                <c:pt idx="365">
                  <c:v>8.0609465594079357E-10</c:v>
                </c:pt>
                <c:pt idx="366">
                  <c:v>6.4061076141828036E-10</c:v>
                </c:pt>
                <c:pt idx="367">
                  <c:v>5.081399475247756E-10</c:v>
                </c:pt>
                <c:pt idx="368">
                  <c:v>4.0229894860677946E-10</c:v>
                </c:pt>
                <c:pt idx="369">
                  <c:v>3.1789699712154189E-10</c:v>
                </c:pt>
                <c:pt idx="370">
                  <c:v>2.5072141394600004E-10</c:v>
                </c:pt>
                <c:pt idx="371">
                  <c:v>1.9736011961550429E-10</c:v>
                </c:pt>
                <c:pt idx="372">
                  <c:v>1.5505501639728122E-10</c:v>
                </c:pt>
                <c:pt idx="373">
                  <c:v>1.2158112635759173E-10</c:v>
                </c:pt>
                <c:pt idx="374">
                  <c:v>9.5147171148434256E-11</c:v>
                </c:pt>
                <c:pt idx="375">
                  <c:v>7.4313962839161548E-11</c:v>
                </c:pt>
                <c:pt idx="376">
                  <c:v>5.7927557412175038E-11</c:v>
                </c:pt>
                <c:pt idx="377">
                  <c:v>4.506461732999155E-11</c:v>
                </c:pt>
                <c:pt idx="378">
                  <c:v>3.4987848986133072E-11</c:v>
                </c:pt>
                <c:pt idx="379">
                  <c:v>2.7109735490080485E-11</c:v>
                </c:pt>
                <c:pt idx="380">
                  <c:v>2.0963084375904883E-11</c:v>
                </c:pt>
                <c:pt idx="381">
                  <c:v>1.6177161532964804E-11</c:v>
                </c:pt>
                <c:pt idx="382">
                  <c:v>1.2458393937683518E-11</c:v>
                </c:pt>
                <c:pt idx="383">
                  <c:v>9.5748006768725143E-12</c:v>
                </c:pt>
                <c:pt idx="384">
                  <c:v>7.3434595233698904E-12</c:v>
                </c:pt>
                <c:pt idx="385">
                  <c:v>5.6204394513414736E-12</c:v>
                </c:pt>
                <c:pt idx="386">
                  <c:v>4.2927318194088058E-12</c:v>
                </c:pt>
                <c:pt idx="387">
                  <c:v>3.2717978047530474E-12</c:v>
                </c:pt>
                <c:pt idx="388">
                  <c:v>2.4884198549068289E-12</c:v>
                </c:pt>
                <c:pt idx="389">
                  <c:v>1.8886028297353387E-12</c:v>
                </c:pt>
                <c:pt idx="390">
                  <c:v>1.4303181640338855E-12</c:v>
                </c:pt>
                <c:pt idx="391">
                  <c:v>1.0809235078709739E-12</c:v>
                </c:pt>
                <c:pt idx="392">
                  <c:v>8.1512234490346439E-13</c:v>
                </c:pt>
                <c:pt idx="393">
                  <c:v>6.1335426570521607E-13</c:v>
                </c:pt>
                <c:pt idx="394">
                  <c:v>4.605279044996981E-13</c:v>
                </c:pt>
                <c:pt idx="395">
                  <c:v>3.45025887189811E-13</c:v>
                </c:pt>
                <c:pt idx="396">
                  <c:v>2.5792519807698925E-13</c:v>
                </c:pt>
                <c:pt idx="397">
                  <c:v>1.9238774409619999E-13</c:v>
                </c:pt>
                <c:pt idx="398">
                  <c:v>1.4318506964842424E-13</c:v>
                </c:pt>
                <c:pt idx="399">
                  <c:v>1.0632855812651882E-13</c:v>
                </c:pt>
                <c:pt idx="400">
                  <c:v>7.878238277589816E-14</c:v>
                </c:pt>
                <c:pt idx="401">
                  <c:v>5.8241214920032415E-14</c:v>
                </c:pt>
                <c:pt idx="402">
                  <c:v>4.2958487600422049E-14</c:v>
                </c:pt>
                <c:pt idx="403">
                  <c:v>3.1614031992679551E-14</c:v>
                </c:pt>
                <c:pt idx="404">
                  <c:v>2.3212303170716781E-14</c:v>
                </c:pt>
                <c:pt idx="405">
                  <c:v>1.7004313393604723E-14</c:v>
                </c:pt>
                <c:pt idx="406">
                  <c:v>1.242789443620052E-14</c:v>
                </c:pt>
                <c:pt idx="407">
                  <c:v>9.0620959353002927E-15</c:v>
                </c:pt>
                <c:pt idx="408">
                  <c:v>6.5924590959628828E-15</c:v>
                </c:pt>
                <c:pt idx="409">
                  <c:v>4.7846365356119007E-15</c:v>
                </c:pt>
                <c:pt idx="410">
                  <c:v>3.4644013581848155E-15</c:v>
                </c:pt>
                <c:pt idx="411">
                  <c:v>2.5025352006272516E-15</c:v>
                </c:pt>
                <c:pt idx="412">
                  <c:v>1.8034326652786976E-15</c:v>
                </c:pt>
                <c:pt idx="413">
                  <c:v>1.296529472025374E-15</c:v>
                </c:pt>
                <c:pt idx="414">
                  <c:v>9.2987067287282783E-16</c:v>
                </c:pt>
                <c:pt idx="415">
                  <c:v>6.652966895882709E-16</c:v>
                </c:pt>
                <c:pt idx="416">
                  <c:v>4.748492703702812E-16</c:v>
                </c:pt>
                <c:pt idx="417">
                  <c:v>3.3809498020808073E-16</c:v>
                </c:pt>
                <c:pt idx="418">
                  <c:v>2.4013702596497394E-16</c:v>
                </c:pt>
                <c:pt idx="419">
                  <c:v>1.7014214353843105E-16</c:v>
                </c:pt>
                <c:pt idx="420">
                  <c:v>1.2025189731670766E-16</c:v>
                </c:pt>
                <c:pt idx="421">
                  <c:v>8.4780139232274324E-17</c:v>
                </c:pt>
                <c:pt idx="422">
                  <c:v>5.962293322126711E-17</c:v>
                </c:pt>
                <c:pt idx="423">
                  <c:v>4.1825817278359318E-17</c:v>
                </c:pt>
                <c:pt idx="424">
                  <c:v>2.926727367488386E-17</c:v>
                </c:pt>
                <c:pt idx="425">
                  <c:v>2.0427803573331738E-17</c:v>
                </c:pt>
                <c:pt idx="426">
                  <c:v>1.4221895211083047E-17</c:v>
                </c:pt>
                <c:pt idx="427">
                  <c:v>9.8760774000354016E-18</c:v>
                </c:pt>
                <c:pt idx="428">
                  <c:v>6.8406521236828139E-18</c:v>
                </c:pt>
                <c:pt idx="429">
                  <c:v>4.7259739544335049E-18</c:v>
                </c:pt>
                <c:pt idx="430">
                  <c:v>3.256572242471847E-18</c:v>
                </c:pt>
                <c:pt idx="431">
                  <c:v>2.2382080235278382E-18</c:v>
                </c:pt>
                <c:pt idx="432">
                  <c:v>1.534282282769048E-18</c:v>
                </c:pt>
                <c:pt idx="433">
                  <c:v>1.0489865549934008E-18</c:v>
                </c:pt>
                <c:pt idx="434">
                  <c:v>7.15301492462204E-19</c:v>
                </c:pt>
                <c:pt idx="435">
                  <c:v>4.8647173678744881E-19</c:v>
                </c:pt>
                <c:pt idx="436">
                  <c:v>3.2996666860084884E-19</c:v>
                </c:pt>
                <c:pt idx="437">
                  <c:v>2.2321388064139683E-19</c:v>
                </c:pt>
                <c:pt idx="438">
                  <c:v>1.5059330679480464E-19</c:v>
                </c:pt>
                <c:pt idx="439">
                  <c:v>1.0132535982449658E-19</c:v>
                </c:pt>
                <c:pt idx="440">
                  <c:v>6.7991294048098331E-20</c:v>
                </c:pt>
                <c:pt idx="441">
                  <c:v>4.5499410426264589E-20</c:v>
                </c:pt>
                <c:pt idx="442">
                  <c:v>3.0364782278927997E-20</c:v>
                </c:pt>
                <c:pt idx="443">
                  <c:v>2.0208828207555443E-20</c:v>
                </c:pt>
                <c:pt idx="444">
                  <c:v>1.3412608763639927E-20</c:v>
                </c:pt>
                <c:pt idx="445">
                  <c:v>8.8773049585555625E-21</c:v>
                </c:pt>
                <c:pt idx="446">
                  <c:v>5.8592140139492578E-21</c:v>
                </c:pt>
                <c:pt idx="447">
                  <c:v>3.856403713342468E-21</c:v>
                </c:pt>
                <c:pt idx="448">
                  <c:v>2.5310754392804883E-21</c:v>
                </c:pt>
                <c:pt idx="449">
                  <c:v>1.6565391265769372E-21</c:v>
                </c:pt>
                <c:pt idx="450">
                  <c:v>1.0811024485442962E-21</c:v>
                </c:pt>
                <c:pt idx="451">
                  <c:v>7.0355016437754011E-22</c:v>
                </c:pt>
                <c:pt idx="452">
                  <c:v>4.5654212969827598E-22</c:v>
                </c:pt>
                <c:pt idx="453">
                  <c:v>2.9540559873715472E-22</c:v>
                </c:pt>
                <c:pt idx="454">
                  <c:v>1.9059132893265886E-22</c:v>
                </c:pt>
                <c:pt idx="455">
                  <c:v>1.2261075903719852E-22</c:v>
                </c:pt>
                <c:pt idx="456">
                  <c:v>7.8648330892492675E-23</c:v>
                </c:pt>
                <c:pt idx="457">
                  <c:v>5.0301434900389778E-23</c:v>
                </c:pt>
                <c:pt idx="458">
                  <c:v>3.2077137635436801E-23</c:v>
                </c:pt>
                <c:pt idx="459">
                  <c:v>2.0395278252514771E-23</c:v>
                </c:pt>
                <c:pt idx="460">
                  <c:v>1.2929355201376849E-23</c:v>
                </c:pt>
                <c:pt idx="461">
                  <c:v>8.1720629381268964E-24</c:v>
                </c:pt>
                <c:pt idx="462">
                  <c:v>5.1497782622847399E-24</c:v>
                </c:pt>
                <c:pt idx="463">
                  <c:v>3.2355023716861787E-24</c:v>
                </c:pt>
                <c:pt idx="464">
                  <c:v>2.0266821561994064E-24</c:v>
                </c:pt>
                <c:pt idx="465">
                  <c:v>1.2656529743717358E-24</c:v>
                </c:pt>
                <c:pt idx="466">
                  <c:v>7.8799427411830904E-25</c:v>
                </c:pt>
                <c:pt idx="467">
                  <c:v>4.8910851423851332E-25</c:v>
                </c:pt>
                <c:pt idx="468">
                  <c:v>3.0266028849461339E-25</c:v>
                </c:pt>
                <c:pt idx="469">
                  <c:v>1.8671018957245176E-25</c:v>
                </c:pt>
                <c:pt idx="470">
                  <c:v>1.1482520969995605E-25</c:v>
                </c:pt>
                <c:pt idx="471">
                  <c:v>7.03975267020952E-26</c:v>
                </c:pt>
                <c:pt idx="472">
                  <c:v>4.3025185083918892E-26</c:v>
                </c:pt>
                <c:pt idx="473">
                  <c:v>2.6213652534957746E-26</c:v>
                </c:pt>
                <c:pt idx="474">
                  <c:v>1.5920841402079889E-26</c:v>
                </c:pt>
                <c:pt idx="475">
                  <c:v>9.6390095118287363E-27</c:v>
                </c:pt>
                <c:pt idx="476">
                  <c:v>5.817292933173241E-27</c:v>
                </c:pt>
                <c:pt idx="477">
                  <c:v>3.4996595240858559E-27</c:v>
                </c:pt>
                <c:pt idx="478">
                  <c:v>2.0986556489497585E-27</c:v>
                </c:pt>
                <c:pt idx="479">
                  <c:v>1.254472899786831E-27</c:v>
                </c:pt>
                <c:pt idx="480">
                  <c:v>7.4744675373765613E-28</c:v>
                </c:pt>
                <c:pt idx="481">
                  <c:v>4.4390728201449587E-28</c:v>
                </c:pt>
                <c:pt idx="482">
                  <c:v>2.6277948406683765E-28</c:v>
                </c:pt>
                <c:pt idx="483">
                  <c:v>1.5505006415024631E-28</c:v>
                </c:pt>
                <c:pt idx="484">
                  <c:v>9.1185938595266785E-29</c:v>
                </c:pt>
                <c:pt idx="485">
                  <c:v>5.3450691773463481E-29</c:v>
                </c:pt>
                <c:pt idx="486">
                  <c:v>3.122787398288163E-29</c:v>
                </c:pt>
                <c:pt idx="487">
                  <c:v>1.818399147406049E-29</c:v>
                </c:pt>
                <c:pt idx="488">
                  <c:v>1.0553288333494186E-29</c:v>
                </c:pt>
                <c:pt idx="489">
                  <c:v>6.1042488681585643E-30</c:v>
                </c:pt>
                <c:pt idx="490">
                  <c:v>3.5189779676062638E-30</c:v>
                </c:pt>
                <c:pt idx="491">
                  <c:v>2.0217841492012383E-30</c:v>
                </c:pt>
                <c:pt idx="492">
                  <c:v>1.1576598527597225E-30</c:v>
                </c:pt>
                <c:pt idx="493">
                  <c:v>6.6061603760602251E-31</c:v>
                </c:pt>
                <c:pt idx="494">
                  <c:v>3.7569308909420845E-31</c:v>
                </c:pt>
                <c:pt idx="495">
                  <c:v>2.1292528565217311E-31</c:v>
                </c:pt>
                <c:pt idx="496">
                  <c:v>1.2026110309745152E-31</c:v>
                </c:pt>
                <c:pt idx="497">
                  <c:v>6.7689452478517846E-32</c:v>
                </c:pt>
                <c:pt idx="498">
                  <c:v>3.7967206296817342E-32</c:v>
                </c:pt>
                <c:pt idx="499">
                  <c:v>2.1221791462471666E-32</c:v>
                </c:pt>
                <c:pt idx="500">
                  <c:v>1.1820480412094746E-32</c:v>
                </c:pt>
                <c:pt idx="501">
                  <c:v>6.5608757007522661E-33</c:v>
                </c:pt>
                <c:pt idx="502">
                  <c:v>3.6287411514203285E-33</c:v>
                </c:pt>
                <c:pt idx="503">
                  <c:v>1.9999150829776188E-33</c:v>
                </c:pt>
                <c:pt idx="504">
                  <c:v>1.0983035413057246E-33</c:v>
                </c:pt>
                <c:pt idx="505">
                  <c:v>6.0101088585122672E-34</c:v>
                </c:pt>
                <c:pt idx="506">
                  <c:v>3.277066622625655E-34</c:v>
                </c:pt>
                <c:pt idx="507">
                  <c:v>1.780430480972146E-34</c:v>
                </c:pt>
                <c:pt idx="508">
                  <c:v>9.6381885084267025E-35</c:v>
                </c:pt>
                <c:pt idx="509">
                  <c:v>5.1986463220496911E-35</c:v>
                </c:pt>
                <c:pt idx="510">
                  <c:v>2.7938519726201247E-35</c:v>
                </c:pt>
                <c:pt idx="511">
                  <c:v>1.4959895737786297E-35</c:v>
                </c:pt>
                <c:pt idx="512">
                  <c:v>7.9810416121354033E-36</c:v>
                </c:pt>
                <c:pt idx="513">
                  <c:v>4.2421906657480782E-36</c:v>
                </c:pt>
                <c:pt idx="514">
                  <c:v>2.2465399596890313E-36</c:v>
                </c:pt>
                <c:pt idx="515">
                  <c:v>1.1852916067871531E-36</c:v>
                </c:pt>
                <c:pt idx="516">
                  <c:v>6.2304167575596696E-37</c:v>
                </c:pt>
                <c:pt idx="517">
                  <c:v>3.2627480021671569E-37</c:v>
                </c:pt>
                <c:pt idx="518">
                  <c:v>1.7022299146555456E-37</c:v>
                </c:pt>
                <c:pt idx="519">
                  <c:v>8.8473834410802785E-38</c:v>
                </c:pt>
                <c:pt idx="520">
                  <c:v>4.5810718987725535E-38</c:v>
                </c:pt>
                <c:pt idx="521">
                  <c:v>2.3630268831259334E-38</c:v>
                </c:pt>
                <c:pt idx="522">
                  <c:v>1.214264142609892E-38</c:v>
                </c:pt>
                <c:pt idx="523">
                  <c:v>6.2157605679919265E-39</c:v>
                </c:pt>
                <c:pt idx="524">
                  <c:v>3.1696084438491014E-39</c:v>
                </c:pt>
                <c:pt idx="525">
                  <c:v>1.6100553472069312E-39</c:v>
                </c:pt>
                <c:pt idx="526">
                  <c:v>8.1469200972939896E-40</c:v>
                </c:pt>
                <c:pt idx="527">
                  <c:v>4.1063613683153663E-40</c:v>
                </c:pt>
                <c:pt idx="528">
                  <c:v>2.061700212873834E-40</c:v>
                </c:pt>
                <c:pt idx="529">
                  <c:v>1.0310793277477446E-40</c:v>
                </c:pt>
                <c:pt idx="530">
                  <c:v>5.1363004178222969E-41</c:v>
                </c:pt>
                <c:pt idx="531">
                  <c:v>2.5485553866558469E-41</c:v>
                </c:pt>
                <c:pt idx="532">
                  <c:v>1.2595534229359782E-41</c:v>
                </c:pt>
                <c:pt idx="533">
                  <c:v>6.2002826662330191E-42</c:v>
                </c:pt>
                <c:pt idx="534">
                  <c:v>3.0399908579200751E-42</c:v>
                </c:pt>
                <c:pt idx="535">
                  <c:v>1.4845418906706995E-42</c:v>
                </c:pt>
                <c:pt idx="536">
                  <c:v>7.2204707721283129E-43</c:v>
                </c:pt>
                <c:pt idx="537">
                  <c:v>3.4977190665942503E-43</c:v>
                </c:pt>
                <c:pt idx="538">
                  <c:v>1.6875014315039603E-43</c:v>
                </c:pt>
                <c:pt idx="539">
                  <c:v>8.1084275629788276E-44</c:v>
                </c:pt>
                <c:pt idx="540">
                  <c:v>3.8802154164739461E-44</c:v>
                </c:pt>
                <c:pt idx="541">
                  <c:v>1.8492480215761615E-44</c:v>
                </c:pt>
                <c:pt idx="542">
                  <c:v>8.777039099092337E-45</c:v>
                </c:pt>
                <c:pt idx="543">
                  <c:v>4.1486600518982824E-45</c:v>
                </c:pt>
                <c:pt idx="544">
                  <c:v>1.9528460238598977E-45</c:v>
                </c:pt>
                <c:pt idx="545">
                  <c:v>9.1542310038558031E-46</c:v>
                </c:pt>
                <c:pt idx="546">
                  <c:v>4.2732943826052649E-46</c:v>
                </c:pt>
                <c:pt idx="547">
                  <c:v>1.9864799603933974E-46</c:v>
                </c:pt>
                <c:pt idx="548">
                  <c:v>9.1955844565576862E-47</c:v>
                </c:pt>
                <c:pt idx="549">
                  <c:v>4.2387869496128176E-47</c:v>
                </c:pt>
                <c:pt idx="550">
                  <c:v>1.9456479378714507E-47</c:v>
                </c:pt>
                <c:pt idx="551">
                  <c:v>8.8928435239000307E-48</c:v>
                </c:pt>
                <c:pt idx="552">
                  <c:v>4.047287527128334E-48</c:v>
                </c:pt>
                <c:pt idx="553">
                  <c:v>1.8341200656577249E-48</c:v>
                </c:pt>
                <c:pt idx="554">
                  <c:v>8.2760866562893791E-49</c:v>
                </c:pt>
                <c:pt idx="555">
                  <c:v>3.7183401504628918E-49</c:v>
                </c:pt>
                <c:pt idx="556">
                  <c:v>1.6633868588734776E-49</c:v>
                </c:pt>
                <c:pt idx="557">
                  <c:v>7.4088484449900385E-50</c:v>
                </c:pt>
                <c:pt idx="558">
                  <c:v>3.2855998499890118E-50</c:v>
                </c:pt>
                <c:pt idx="559">
                  <c:v>1.4507024700966753E-50</c:v>
                </c:pt>
                <c:pt idx="560">
                  <c:v>6.3772721008307772E-51</c:v>
                </c:pt>
                <c:pt idx="561">
                  <c:v>2.7911144426324518E-51</c:v>
                </c:pt>
                <c:pt idx="562">
                  <c:v>1.2161849103286821E-51</c:v>
                </c:pt>
                <c:pt idx="563">
                  <c:v>5.2758690316208831E-52</c:v>
                </c:pt>
                <c:pt idx="564">
                  <c:v>2.2785259372318659E-52</c:v>
                </c:pt>
                <c:pt idx="565">
                  <c:v>9.7965386610783054E-53</c:v>
                </c:pt>
                <c:pt idx="566">
                  <c:v>4.1931767425794344E-53</c:v>
                </c:pt>
                <c:pt idx="567">
                  <c:v>1.7867287325923321E-53</c:v>
                </c:pt>
                <c:pt idx="568">
                  <c:v>7.5790036067232846E-54</c:v>
                </c:pt>
                <c:pt idx="569">
                  <c:v>3.2003445045839474E-54</c:v>
                </c:pt>
                <c:pt idx="570">
                  <c:v>1.3452578855716196E-54</c:v>
                </c:pt>
                <c:pt idx="571">
                  <c:v>5.6290048332903602E-55</c:v>
                </c:pt>
                <c:pt idx="572">
                  <c:v>2.344595922632677E-55</c:v>
                </c:pt>
                <c:pt idx="573">
                  <c:v>9.7209281890241191E-56</c:v>
                </c:pt>
                <c:pt idx="574">
                  <c:v>4.0118421310913236E-56</c:v>
                </c:pt>
                <c:pt idx="575">
                  <c:v>1.6480459563005404E-56</c:v>
                </c:pt>
                <c:pt idx="576">
                  <c:v>6.7387164814397137E-57</c:v>
                </c:pt>
                <c:pt idx="577">
                  <c:v>2.7425870638918628E-57</c:v>
                </c:pt>
                <c:pt idx="578">
                  <c:v>1.1109947580226934E-57</c:v>
                </c:pt>
                <c:pt idx="579">
                  <c:v>4.4794522189755027E-58</c:v>
                </c:pt>
                <c:pt idx="580">
                  <c:v>1.7975959085816981E-58</c:v>
                </c:pt>
                <c:pt idx="581">
                  <c:v>7.1797022990327035E-59</c:v>
                </c:pt>
                <c:pt idx="582">
                  <c:v>2.854045772262065E-59</c:v>
                </c:pt>
                <c:pt idx="583">
                  <c:v>1.129141779904913E-59</c:v>
                </c:pt>
                <c:pt idx="584">
                  <c:v>4.4459233408100345E-60</c:v>
                </c:pt>
                <c:pt idx="585">
                  <c:v>1.742185133295867E-60</c:v>
                </c:pt>
                <c:pt idx="586">
                  <c:v>6.7942004560807089E-61</c:v>
                </c:pt>
                <c:pt idx="587">
                  <c:v>2.6368595307098658E-61</c:v>
                </c:pt>
                <c:pt idx="588">
                  <c:v>1.0184344329755553E-61</c:v>
                </c:pt>
                <c:pt idx="589">
                  <c:v>3.9144381603663902E-62</c:v>
                </c:pt>
                <c:pt idx="590">
                  <c:v>1.4972313495699212E-62</c:v>
                </c:pt>
                <c:pt idx="591">
                  <c:v>5.6988118477702072E-63</c:v>
                </c:pt>
                <c:pt idx="592">
                  <c:v>2.1584821530344679E-63</c:v>
                </c:pt>
                <c:pt idx="593">
                  <c:v>8.1353105599598309E-64</c:v>
                </c:pt>
                <c:pt idx="594">
                  <c:v>3.0510837096977897E-64</c:v>
                </c:pt>
                <c:pt idx="595">
                  <c:v>1.1386262489458698E-64</c:v>
                </c:pt>
                <c:pt idx="596">
                  <c:v>4.2281277298703841E-65</c:v>
                </c:pt>
                <c:pt idx="597">
                  <c:v>1.562239411704896E-65</c:v>
                </c:pt>
                <c:pt idx="598">
                  <c:v>5.7434440918845948E-66</c:v>
                </c:pt>
                <c:pt idx="599">
                  <c:v>2.1009477101547019E-66</c:v>
                </c:pt>
                <c:pt idx="600">
                  <c:v>7.6466081489536272E-67</c:v>
                </c:pt>
                <c:pt idx="601">
                  <c:v>2.7690185787678051E-67</c:v>
                </c:pt>
                <c:pt idx="602">
                  <c:v>9.976518927446195E-68</c:v>
                </c:pt>
                <c:pt idx="603">
                  <c:v>3.5761933470541324E-68</c:v>
                </c:pt>
                <c:pt idx="604">
                  <c:v>1.2753941182302391E-68</c:v>
                </c:pt>
                <c:pt idx="605">
                  <c:v>4.5252433130225112E-69</c:v>
                </c:pt>
                <c:pt idx="606">
                  <c:v>1.5973724981778941E-69</c:v>
                </c:pt>
                <c:pt idx="607">
                  <c:v>5.6095734153087589E-70</c:v>
                </c:pt>
                <c:pt idx="608">
                  <c:v>1.9597715394418125E-70</c:v>
                </c:pt>
                <c:pt idx="609">
                  <c:v>6.8112313622173543E-71</c:v>
                </c:pt>
                <c:pt idx="610">
                  <c:v>2.3549570002003507E-71</c:v>
                </c:pt>
                <c:pt idx="611">
                  <c:v>8.0997211654097145E-72</c:v>
                </c:pt>
                <c:pt idx="612">
                  <c:v>2.771273925833603E-72</c:v>
                </c:pt>
                <c:pt idx="613">
                  <c:v>9.4319978610869871E-73</c:v>
                </c:pt>
                <c:pt idx="614">
                  <c:v>3.1932676453588395E-73</c:v>
                </c:pt>
                <c:pt idx="615">
                  <c:v>1.0753921525854073E-73</c:v>
                </c:pt>
                <c:pt idx="616">
                  <c:v>3.6023908803559467E-74</c:v>
                </c:pt>
                <c:pt idx="617">
                  <c:v>1.2003274474272213E-74</c:v>
                </c:pt>
                <c:pt idx="618">
                  <c:v>3.978194936342794E-75</c:v>
                </c:pt>
                <c:pt idx="619">
                  <c:v>1.3114214463072587E-75</c:v>
                </c:pt>
                <c:pt idx="620">
                  <c:v>4.2999248596929769E-76</c:v>
                </c:pt>
                <c:pt idx="621">
                  <c:v>1.4022784757501277E-76</c:v>
                </c:pt>
                <c:pt idx="622">
                  <c:v>4.5483609995445131E-77</c:v>
                </c:pt>
                <c:pt idx="623">
                  <c:v>1.4672876849900802E-77</c:v>
                </c:pt>
                <c:pt idx="624">
                  <c:v>4.7076885281791201E-78</c:v>
                </c:pt>
                <c:pt idx="625">
                  <c:v>1.5021893459148154E-78</c:v>
                </c:pt>
                <c:pt idx="626">
                  <c:v>4.7671468870324935E-79</c:v>
                </c:pt>
                <c:pt idx="627">
                  <c:v>1.5045328349599623E-79</c:v>
                </c:pt>
                <c:pt idx="628">
                  <c:v>4.7222225949119651E-80</c:v>
                </c:pt>
                <c:pt idx="629">
                  <c:v>1.4739584581283996E-80</c:v>
                </c:pt>
                <c:pt idx="630">
                  <c:v>4.5752031236011951E-81</c:v>
                </c:pt>
                <c:pt idx="631">
                  <c:v>1.4122584949821013E-81</c:v>
                </c:pt>
                <c:pt idx="632">
                  <c:v>4.3349990851233587E-82</c:v>
                </c:pt>
                <c:pt idx="633">
                  <c:v>1.3232049912226148E-82</c:v>
                </c:pt>
                <c:pt idx="634">
                  <c:v>4.0162510449267845E-83</c:v>
                </c:pt>
                <c:pt idx="635">
                  <c:v>1.212166999663538E-83</c:v>
                </c:pt>
                <c:pt idx="636">
                  <c:v>3.6378452101649513E-84</c:v>
                </c:pt>
              </c:numCache>
            </c:numRef>
          </c:val>
          <c:smooth val="0"/>
          <c:extLst>
            <c:ext xmlns:c16="http://schemas.microsoft.com/office/drawing/2014/chart" uri="{C3380CC4-5D6E-409C-BE32-E72D297353CC}">
              <c16:uniqueId val="{00000002-00DF-5E47-9F76-72F9DB32FC70}"/>
            </c:ext>
          </c:extLst>
        </c:ser>
        <c:ser>
          <c:idx val="4"/>
          <c:order val="3"/>
          <c:tx>
            <c:strRef>
              <c:f>CTF_updated!$Q$86</c:f>
              <c:strCache>
                <c:ptCount val="1"/>
                <c:pt idx="0">
                  <c:v>fq</c:v>
                </c:pt>
              </c:strCache>
            </c:strRef>
          </c:tx>
          <c:spPr>
            <a:ln w="38100">
              <a:solidFill>
                <a:srgbClr val="6711FF"/>
              </a:solidFill>
              <a:prstDash val="solid"/>
            </a:ln>
          </c:spPr>
          <c:marker>
            <c:symbol val="none"/>
          </c:marker>
          <c:cat>
            <c:numRef>
              <c:f>CTF_updated!$J$87:$J$1346</c:f>
              <c:numCache>
                <c:formatCode>0.000</c:formatCode>
                <c:ptCount val="1260"/>
                <c:pt idx="0">
                  <c:v>5.4031419270305692E-2</c:v>
                </c:pt>
                <c:pt idx="1">
                  <c:v>0.10806283854061138</c:v>
                </c:pt>
                <c:pt idx="2">
                  <c:v>0.1620942578109171</c:v>
                </c:pt>
                <c:pt idx="3">
                  <c:v>0.21612567708122277</c:v>
                </c:pt>
                <c:pt idx="4">
                  <c:v>0.2701570963515284</c:v>
                </c:pt>
                <c:pt idx="5">
                  <c:v>0.32418851562183421</c:v>
                </c:pt>
                <c:pt idx="6">
                  <c:v>0.37821993489213995</c:v>
                </c:pt>
                <c:pt idx="7">
                  <c:v>0.43225135416244559</c:v>
                </c:pt>
                <c:pt idx="8">
                  <c:v>0.48628277343275134</c:v>
                </c:pt>
                <c:pt idx="9">
                  <c:v>0.54031419270305692</c:v>
                </c:pt>
                <c:pt idx="10">
                  <c:v>0.59434561197336278</c:v>
                </c:pt>
                <c:pt idx="11">
                  <c:v>0.64837703124366841</c:v>
                </c:pt>
                <c:pt idx="12">
                  <c:v>0.70240845051397427</c:v>
                </c:pt>
                <c:pt idx="13">
                  <c:v>0.75643986978428002</c:v>
                </c:pt>
                <c:pt idx="14">
                  <c:v>0.81047128905458565</c:v>
                </c:pt>
                <c:pt idx="15">
                  <c:v>0.86450270832489129</c:v>
                </c:pt>
                <c:pt idx="16">
                  <c:v>0.91853412759519704</c:v>
                </c:pt>
                <c:pt idx="17">
                  <c:v>0.97256554686550278</c:v>
                </c:pt>
                <c:pt idx="18">
                  <c:v>1.0265969661358083</c:v>
                </c:pt>
                <c:pt idx="19">
                  <c:v>1.0806283854061138</c:v>
                </c:pt>
                <c:pt idx="20">
                  <c:v>1.1346598046764196</c:v>
                </c:pt>
                <c:pt idx="21">
                  <c:v>1.1886912239467251</c:v>
                </c:pt>
                <c:pt idx="22">
                  <c:v>1.2427226432170306</c:v>
                </c:pt>
                <c:pt idx="23">
                  <c:v>1.2967540624873364</c:v>
                </c:pt>
                <c:pt idx="24">
                  <c:v>1.3507854817576421</c:v>
                </c:pt>
                <c:pt idx="25">
                  <c:v>1.4048169010279477</c:v>
                </c:pt>
                <c:pt idx="26">
                  <c:v>1.4588483202982534</c:v>
                </c:pt>
                <c:pt idx="27">
                  <c:v>1.5128797395685587</c:v>
                </c:pt>
                <c:pt idx="28">
                  <c:v>1.5669111588388644</c:v>
                </c:pt>
                <c:pt idx="29">
                  <c:v>1.62094257810917</c:v>
                </c:pt>
                <c:pt idx="30">
                  <c:v>1.6749739973794757</c:v>
                </c:pt>
                <c:pt idx="31">
                  <c:v>1.7290054166497812</c:v>
                </c:pt>
                <c:pt idx="32">
                  <c:v>1.7830368359200868</c:v>
                </c:pt>
                <c:pt idx="33">
                  <c:v>1.8370682551903923</c:v>
                </c:pt>
                <c:pt idx="34">
                  <c:v>1.891099674460698</c:v>
                </c:pt>
                <c:pt idx="35">
                  <c:v>1.9451310937310033</c:v>
                </c:pt>
                <c:pt idx="36">
                  <c:v>1.9991625130013093</c:v>
                </c:pt>
                <c:pt idx="37">
                  <c:v>2.0531939322716148</c:v>
                </c:pt>
                <c:pt idx="38">
                  <c:v>2.1072253515419206</c:v>
                </c:pt>
                <c:pt idx="39">
                  <c:v>2.1612567708122259</c:v>
                </c:pt>
                <c:pt idx="40">
                  <c:v>2.2152881900825321</c:v>
                </c:pt>
                <c:pt idx="41">
                  <c:v>2.2693196093528378</c:v>
                </c:pt>
                <c:pt idx="42">
                  <c:v>2.323351028623144</c:v>
                </c:pt>
                <c:pt idx="43">
                  <c:v>2.3773824478934493</c:v>
                </c:pt>
                <c:pt idx="44">
                  <c:v>2.4314138671637555</c:v>
                </c:pt>
                <c:pt idx="45">
                  <c:v>2.4854452864340608</c:v>
                </c:pt>
                <c:pt idx="46">
                  <c:v>2.5394767057043675</c:v>
                </c:pt>
                <c:pt idx="47">
                  <c:v>2.5935081249746728</c:v>
                </c:pt>
                <c:pt idx="48">
                  <c:v>2.6475395442449785</c:v>
                </c:pt>
                <c:pt idx="49">
                  <c:v>2.7015709635152847</c:v>
                </c:pt>
                <c:pt idx="50">
                  <c:v>2.7556023827855904</c:v>
                </c:pt>
                <c:pt idx="51">
                  <c:v>2.8096338020558966</c:v>
                </c:pt>
                <c:pt idx="52">
                  <c:v>2.8636652213262019</c:v>
                </c:pt>
                <c:pt idx="53">
                  <c:v>2.9176966405965077</c:v>
                </c:pt>
                <c:pt idx="54">
                  <c:v>2.9717280598668134</c:v>
                </c:pt>
                <c:pt idx="55">
                  <c:v>3.0257594791371201</c:v>
                </c:pt>
                <c:pt idx="56">
                  <c:v>3.0797908984074249</c:v>
                </c:pt>
                <c:pt idx="57">
                  <c:v>3.1338223176777311</c:v>
                </c:pt>
                <c:pt idx="58">
                  <c:v>3.1878537369480369</c:v>
                </c:pt>
                <c:pt idx="59">
                  <c:v>3.2418851562183431</c:v>
                </c:pt>
                <c:pt idx="60">
                  <c:v>3.2959165754886488</c:v>
                </c:pt>
                <c:pt idx="61">
                  <c:v>3.3499479947589546</c:v>
                </c:pt>
                <c:pt idx="62">
                  <c:v>3.4039794140292599</c:v>
                </c:pt>
                <c:pt idx="63">
                  <c:v>3.4580108332995665</c:v>
                </c:pt>
                <c:pt idx="64">
                  <c:v>3.5120422525698722</c:v>
                </c:pt>
                <c:pt idx="65">
                  <c:v>3.5660736718401775</c:v>
                </c:pt>
                <c:pt idx="66">
                  <c:v>3.6201050911104833</c:v>
                </c:pt>
                <c:pt idx="67">
                  <c:v>3.6741365103807895</c:v>
                </c:pt>
                <c:pt idx="68">
                  <c:v>3.7281679296510952</c:v>
                </c:pt>
                <c:pt idx="69">
                  <c:v>3.7821993489214014</c:v>
                </c:pt>
                <c:pt idx="70">
                  <c:v>3.8362307681917072</c:v>
                </c:pt>
                <c:pt idx="71">
                  <c:v>3.8902621874620125</c:v>
                </c:pt>
                <c:pt idx="72">
                  <c:v>3.9442936067323187</c:v>
                </c:pt>
                <c:pt idx="73">
                  <c:v>3.9983250260026248</c:v>
                </c:pt>
                <c:pt idx="74">
                  <c:v>4.052356445272931</c:v>
                </c:pt>
                <c:pt idx="75">
                  <c:v>4.1063878645432368</c:v>
                </c:pt>
                <c:pt idx="76">
                  <c:v>4.1604192838135425</c:v>
                </c:pt>
                <c:pt idx="77">
                  <c:v>4.2144507030838483</c:v>
                </c:pt>
                <c:pt idx="78">
                  <c:v>4.268482122354154</c:v>
                </c:pt>
                <c:pt idx="79">
                  <c:v>4.3225135416244598</c:v>
                </c:pt>
                <c:pt idx="80">
                  <c:v>4.3765449608947646</c:v>
                </c:pt>
                <c:pt idx="81">
                  <c:v>4.4305763801650695</c:v>
                </c:pt>
                <c:pt idx="82">
                  <c:v>4.4846077994353744</c:v>
                </c:pt>
                <c:pt idx="83">
                  <c:v>4.5386392187056801</c:v>
                </c:pt>
                <c:pt idx="84">
                  <c:v>4.5926706379759858</c:v>
                </c:pt>
                <c:pt idx="85">
                  <c:v>4.6467020572462916</c:v>
                </c:pt>
                <c:pt idx="86">
                  <c:v>4.7007334765165973</c:v>
                </c:pt>
                <c:pt idx="87">
                  <c:v>4.7547648957869022</c:v>
                </c:pt>
                <c:pt idx="88">
                  <c:v>4.8087963150572079</c:v>
                </c:pt>
                <c:pt idx="89">
                  <c:v>4.8628277343275119</c:v>
                </c:pt>
                <c:pt idx="90">
                  <c:v>4.9168591535978177</c:v>
                </c:pt>
                <c:pt idx="91">
                  <c:v>4.9708905728681225</c:v>
                </c:pt>
                <c:pt idx="92">
                  <c:v>5.0249219921384292</c:v>
                </c:pt>
                <c:pt idx="93">
                  <c:v>5.0789534114087349</c:v>
                </c:pt>
                <c:pt idx="94">
                  <c:v>5.1329848306790389</c:v>
                </c:pt>
                <c:pt idx="95">
                  <c:v>5.1870162499493446</c:v>
                </c:pt>
                <c:pt idx="96">
                  <c:v>5.2410476692196504</c:v>
                </c:pt>
                <c:pt idx="97">
                  <c:v>5.2950790884899552</c:v>
                </c:pt>
                <c:pt idx="98">
                  <c:v>5.349110507760261</c:v>
                </c:pt>
                <c:pt idx="99">
                  <c:v>5.4031419270305667</c:v>
                </c:pt>
                <c:pt idx="100">
                  <c:v>5.4571733463008725</c:v>
                </c:pt>
                <c:pt idx="101">
                  <c:v>5.5112047655711764</c:v>
                </c:pt>
                <c:pt idx="102">
                  <c:v>5.5652361848414822</c:v>
                </c:pt>
                <c:pt idx="103">
                  <c:v>5.6192676041117879</c:v>
                </c:pt>
                <c:pt idx="104">
                  <c:v>5.6732990233820928</c:v>
                </c:pt>
                <c:pt idx="105">
                  <c:v>5.7273304426523985</c:v>
                </c:pt>
                <c:pt idx="106">
                  <c:v>5.7813618619227034</c:v>
                </c:pt>
                <c:pt idx="107">
                  <c:v>5.83539328119301</c:v>
                </c:pt>
                <c:pt idx="108">
                  <c:v>5.889424700463314</c:v>
                </c:pt>
                <c:pt idx="109">
                  <c:v>5.9434561197336198</c:v>
                </c:pt>
                <c:pt idx="110">
                  <c:v>5.9974875390039255</c:v>
                </c:pt>
                <c:pt idx="111">
                  <c:v>6.0515189582742304</c:v>
                </c:pt>
                <c:pt idx="112">
                  <c:v>6.1055503775445361</c:v>
                </c:pt>
                <c:pt idx="113">
                  <c:v>6.159581796814841</c:v>
                </c:pt>
                <c:pt idx="114">
                  <c:v>6.2136132160851476</c:v>
                </c:pt>
                <c:pt idx="115">
                  <c:v>6.2676446353554516</c:v>
                </c:pt>
                <c:pt idx="116">
                  <c:v>6.3216760546257573</c:v>
                </c:pt>
                <c:pt idx="117">
                  <c:v>6.3757074738960622</c:v>
                </c:pt>
                <c:pt idx="118">
                  <c:v>6.4297388931663688</c:v>
                </c:pt>
                <c:pt idx="119">
                  <c:v>6.4837703124366737</c:v>
                </c:pt>
                <c:pt idx="120">
                  <c:v>6.5378017317069785</c:v>
                </c:pt>
                <c:pt idx="121">
                  <c:v>6.5918331509772852</c:v>
                </c:pt>
                <c:pt idx="122">
                  <c:v>6.6458645702475891</c:v>
                </c:pt>
                <c:pt idx="123">
                  <c:v>6.6998959895178949</c:v>
                </c:pt>
                <c:pt idx="124">
                  <c:v>6.7539274087881997</c:v>
                </c:pt>
                <c:pt idx="125">
                  <c:v>6.8079588280585064</c:v>
                </c:pt>
                <c:pt idx="126">
                  <c:v>6.8619902473288112</c:v>
                </c:pt>
                <c:pt idx="127">
                  <c:v>6.9160216665991161</c:v>
                </c:pt>
                <c:pt idx="128">
                  <c:v>6.9700530858694218</c:v>
                </c:pt>
                <c:pt idx="129">
                  <c:v>7.0240845051397267</c:v>
                </c:pt>
                <c:pt idx="130">
                  <c:v>7.0781159244100325</c:v>
                </c:pt>
                <c:pt idx="131">
                  <c:v>7.1321473436803373</c:v>
                </c:pt>
                <c:pt idx="132">
                  <c:v>7.186178762950644</c:v>
                </c:pt>
                <c:pt idx="133">
                  <c:v>7.2402101822209497</c:v>
                </c:pt>
                <c:pt idx="134">
                  <c:v>7.2942416014912537</c:v>
                </c:pt>
                <c:pt idx="135">
                  <c:v>7.3482730207615594</c:v>
                </c:pt>
                <c:pt idx="136">
                  <c:v>7.4023044400318643</c:v>
                </c:pt>
                <c:pt idx="137">
                  <c:v>7.45633585930217</c:v>
                </c:pt>
                <c:pt idx="138">
                  <c:v>7.5103672785724749</c:v>
                </c:pt>
                <c:pt idx="139">
                  <c:v>7.5643986978427806</c:v>
                </c:pt>
                <c:pt idx="140">
                  <c:v>7.6184301171130873</c:v>
                </c:pt>
                <c:pt idx="141">
                  <c:v>7.6724615363833921</c:v>
                </c:pt>
                <c:pt idx="142">
                  <c:v>7.726492955653697</c:v>
                </c:pt>
                <c:pt idx="143">
                  <c:v>7.7805243749240018</c:v>
                </c:pt>
                <c:pt idx="144">
                  <c:v>7.8345557941943067</c:v>
                </c:pt>
                <c:pt idx="145">
                  <c:v>7.8885872134646124</c:v>
                </c:pt>
                <c:pt idx="146">
                  <c:v>7.9426186327349191</c:v>
                </c:pt>
                <c:pt idx="147">
                  <c:v>7.9966500520052248</c:v>
                </c:pt>
                <c:pt idx="148">
                  <c:v>8.0506814712755297</c:v>
                </c:pt>
                <c:pt idx="149">
                  <c:v>8.1047128905458337</c:v>
                </c:pt>
                <c:pt idx="150">
                  <c:v>8.1587443098161394</c:v>
                </c:pt>
                <c:pt idx="151">
                  <c:v>8.2127757290864452</c:v>
                </c:pt>
                <c:pt idx="152">
                  <c:v>8.2668071483567509</c:v>
                </c:pt>
                <c:pt idx="153">
                  <c:v>8.3208385676270584</c:v>
                </c:pt>
                <c:pt idx="154">
                  <c:v>8.3748699868973606</c:v>
                </c:pt>
                <c:pt idx="155">
                  <c:v>8.4289014061676664</c:v>
                </c:pt>
                <c:pt idx="156">
                  <c:v>8.4829328254379721</c:v>
                </c:pt>
                <c:pt idx="157">
                  <c:v>8.5369642447082779</c:v>
                </c:pt>
                <c:pt idx="158">
                  <c:v>8.5909956639785818</c:v>
                </c:pt>
                <c:pt idx="159">
                  <c:v>8.6450270832488858</c:v>
                </c:pt>
                <c:pt idx="160">
                  <c:v>8.6990585025191933</c:v>
                </c:pt>
                <c:pt idx="161">
                  <c:v>8.7530899217894991</c:v>
                </c:pt>
                <c:pt idx="162">
                  <c:v>8.8071213410598048</c:v>
                </c:pt>
                <c:pt idx="163">
                  <c:v>8.8611527603301088</c:v>
                </c:pt>
                <c:pt idx="164">
                  <c:v>8.9151841796004145</c:v>
                </c:pt>
                <c:pt idx="165">
                  <c:v>8.9692155988707203</c:v>
                </c:pt>
                <c:pt idx="166">
                  <c:v>9.023247018141026</c:v>
                </c:pt>
                <c:pt idx="167">
                  <c:v>9.0772784374113318</c:v>
                </c:pt>
                <c:pt idx="168">
                  <c:v>9.1313098566816358</c:v>
                </c:pt>
                <c:pt idx="169">
                  <c:v>9.1853412759519415</c:v>
                </c:pt>
                <c:pt idx="170">
                  <c:v>9.2393726952222472</c:v>
                </c:pt>
                <c:pt idx="171">
                  <c:v>9.293404114492553</c:v>
                </c:pt>
                <c:pt idx="172">
                  <c:v>9.3474355337628587</c:v>
                </c:pt>
                <c:pt idx="173">
                  <c:v>9.4014669530331609</c:v>
                </c:pt>
                <c:pt idx="174">
                  <c:v>9.4554983723034667</c:v>
                </c:pt>
                <c:pt idx="175">
                  <c:v>9.5095297915737742</c:v>
                </c:pt>
                <c:pt idx="176">
                  <c:v>9.56356121084408</c:v>
                </c:pt>
                <c:pt idx="177">
                  <c:v>9.6175926301143839</c:v>
                </c:pt>
                <c:pt idx="178">
                  <c:v>9.6716240493846897</c:v>
                </c:pt>
                <c:pt idx="179">
                  <c:v>9.7256554686549954</c:v>
                </c:pt>
                <c:pt idx="180">
                  <c:v>9.7796868879253012</c:v>
                </c:pt>
                <c:pt idx="181">
                  <c:v>9.8337183071956069</c:v>
                </c:pt>
                <c:pt idx="182">
                  <c:v>9.8877497264659127</c:v>
                </c:pt>
                <c:pt idx="183">
                  <c:v>9.9417811457362166</c:v>
                </c:pt>
                <c:pt idx="184">
                  <c:v>9.9958125650065224</c:v>
                </c:pt>
                <c:pt idx="185">
                  <c:v>10.049843984276828</c:v>
                </c:pt>
                <c:pt idx="186">
                  <c:v>10.103875403547134</c:v>
                </c:pt>
                <c:pt idx="187">
                  <c:v>10.157906822817436</c:v>
                </c:pt>
                <c:pt idx="188">
                  <c:v>10.211938242087742</c:v>
                </c:pt>
                <c:pt idx="189">
                  <c:v>10.265969661358049</c:v>
                </c:pt>
                <c:pt idx="190">
                  <c:v>10.320001080628355</c:v>
                </c:pt>
                <c:pt idx="191">
                  <c:v>10.374032499898659</c:v>
                </c:pt>
                <c:pt idx="192">
                  <c:v>10.428063919168965</c:v>
                </c:pt>
                <c:pt idx="193">
                  <c:v>10.482095338439271</c:v>
                </c:pt>
                <c:pt idx="194">
                  <c:v>10.536126757709576</c:v>
                </c:pt>
                <c:pt idx="195">
                  <c:v>10.590158176979882</c:v>
                </c:pt>
                <c:pt idx="196">
                  <c:v>10.644189596250186</c:v>
                </c:pt>
                <c:pt idx="197">
                  <c:v>10.698221015520494</c:v>
                </c:pt>
                <c:pt idx="198">
                  <c:v>10.752252434790798</c:v>
                </c:pt>
                <c:pt idx="199">
                  <c:v>10.806283854061103</c:v>
                </c:pt>
                <c:pt idx="200">
                  <c:v>10.860315273331409</c:v>
                </c:pt>
                <c:pt idx="201">
                  <c:v>10.914346692601711</c:v>
                </c:pt>
                <c:pt idx="202">
                  <c:v>10.968378111872017</c:v>
                </c:pt>
                <c:pt idx="203">
                  <c:v>11.022409531142323</c:v>
                </c:pt>
                <c:pt idx="204">
                  <c:v>11.07644095041263</c:v>
                </c:pt>
                <c:pt idx="205">
                  <c:v>11.130472369682934</c:v>
                </c:pt>
                <c:pt idx="206">
                  <c:v>11.18450378895324</c:v>
                </c:pt>
                <c:pt idx="207">
                  <c:v>11.238535208223546</c:v>
                </c:pt>
                <c:pt idx="208">
                  <c:v>11.292566627493851</c:v>
                </c:pt>
                <c:pt idx="209">
                  <c:v>11.346598046764157</c:v>
                </c:pt>
                <c:pt idx="210">
                  <c:v>11.400629466034461</c:v>
                </c:pt>
                <c:pt idx="211">
                  <c:v>11.454660885304769</c:v>
                </c:pt>
                <c:pt idx="212">
                  <c:v>11.508692304575074</c:v>
                </c:pt>
                <c:pt idx="213">
                  <c:v>11.562723723845378</c:v>
                </c:pt>
                <c:pt idx="214">
                  <c:v>11.616755143115684</c:v>
                </c:pt>
                <c:pt idx="215">
                  <c:v>11.670786562385986</c:v>
                </c:pt>
                <c:pt idx="216">
                  <c:v>11.724817981656292</c:v>
                </c:pt>
                <c:pt idx="217">
                  <c:v>11.778849400926598</c:v>
                </c:pt>
                <c:pt idx="218">
                  <c:v>11.832880820196904</c:v>
                </c:pt>
                <c:pt idx="219">
                  <c:v>11.886912239467211</c:v>
                </c:pt>
                <c:pt idx="220">
                  <c:v>11.940943658737515</c:v>
                </c:pt>
                <c:pt idx="221">
                  <c:v>11.994975078007821</c:v>
                </c:pt>
                <c:pt idx="222">
                  <c:v>12.049006497278127</c:v>
                </c:pt>
                <c:pt idx="223">
                  <c:v>12.103037916548432</c:v>
                </c:pt>
                <c:pt idx="224">
                  <c:v>12.157069335818736</c:v>
                </c:pt>
                <c:pt idx="225">
                  <c:v>12.211100755089042</c:v>
                </c:pt>
                <c:pt idx="226">
                  <c:v>12.26513217435935</c:v>
                </c:pt>
                <c:pt idx="227">
                  <c:v>12.319163593629654</c:v>
                </c:pt>
                <c:pt idx="228">
                  <c:v>12.373195012899959</c:v>
                </c:pt>
                <c:pt idx="229">
                  <c:v>12.427226432170261</c:v>
                </c:pt>
                <c:pt idx="230">
                  <c:v>12.481257851440567</c:v>
                </c:pt>
                <c:pt idx="231">
                  <c:v>12.535289270710873</c:v>
                </c:pt>
                <c:pt idx="232">
                  <c:v>12.589320689981179</c:v>
                </c:pt>
                <c:pt idx="233">
                  <c:v>12.643352109251484</c:v>
                </c:pt>
                <c:pt idx="234">
                  <c:v>12.69738352852179</c:v>
                </c:pt>
                <c:pt idx="235">
                  <c:v>12.751414947792096</c:v>
                </c:pt>
                <c:pt idx="236">
                  <c:v>12.805446367062402</c:v>
                </c:pt>
                <c:pt idx="237">
                  <c:v>12.859477786332707</c:v>
                </c:pt>
                <c:pt idx="238">
                  <c:v>12.913509205603011</c:v>
                </c:pt>
                <c:pt idx="239">
                  <c:v>12.967540624873317</c:v>
                </c:pt>
                <c:pt idx="240">
                  <c:v>13.021572044143623</c:v>
                </c:pt>
                <c:pt idx="241">
                  <c:v>13.07560346341393</c:v>
                </c:pt>
                <c:pt idx="242">
                  <c:v>13.129634882684234</c:v>
                </c:pt>
                <c:pt idx="243">
                  <c:v>13.183666301954537</c:v>
                </c:pt>
                <c:pt idx="244">
                  <c:v>13.237697721224842</c:v>
                </c:pt>
                <c:pt idx="245">
                  <c:v>13.291729140495148</c:v>
                </c:pt>
                <c:pt idx="246">
                  <c:v>13.345760559765454</c:v>
                </c:pt>
                <c:pt idx="247">
                  <c:v>13.39979197903576</c:v>
                </c:pt>
                <c:pt idx="248">
                  <c:v>13.453823398306065</c:v>
                </c:pt>
                <c:pt idx="249">
                  <c:v>13.507854817576371</c:v>
                </c:pt>
                <c:pt idx="250">
                  <c:v>13.561886236846677</c:v>
                </c:pt>
                <c:pt idx="251">
                  <c:v>13.615917656116983</c:v>
                </c:pt>
                <c:pt idx="252">
                  <c:v>13.669949075387287</c:v>
                </c:pt>
                <c:pt idx="253">
                  <c:v>13.723980494657592</c:v>
                </c:pt>
                <c:pt idx="254">
                  <c:v>13.778011913927898</c:v>
                </c:pt>
                <c:pt idx="255">
                  <c:v>13.832043333198204</c:v>
                </c:pt>
                <c:pt idx="256">
                  <c:v>13.886074752468511</c:v>
                </c:pt>
                <c:pt idx="257">
                  <c:v>13.940106171738814</c:v>
                </c:pt>
                <c:pt idx="258">
                  <c:v>13.994137591009117</c:v>
                </c:pt>
                <c:pt idx="259">
                  <c:v>14.048169010279423</c:v>
                </c:pt>
                <c:pt idx="260">
                  <c:v>14.102200429549729</c:v>
                </c:pt>
                <c:pt idx="261">
                  <c:v>14.156231848820035</c:v>
                </c:pt>
                <c:pt idx="262">
                  <c:v>14.210263268090339</c:v>
                </c:pt>
                <c:pt idx="263">
                  <c:v>14.264294687360646</c:v>
                </c:pt>
                <c:pt idx="264">
                  <c:v>14.318326106630952</c:v>
                </c:pt>
                <c:pt idx="265">
                  <c:v>14.372357525901258</c:v>
                </c:pt>
                <c:pt idx="266">
                  <c:v>14.426388945171563</c:v>
                </c:pt>
                <c:pt idx="267">
                  <c:v>14.480420364441867</c:v>
                </c:pt>
                <c:pt idx="268">
                  <c:v>14.534451783712173</c:v>
                </c:pt>
                <c:pt idx="269">
                  <c:v>14.588483202982479</c:v>
                </c:pt>
                <c:pt idx="270">
                  <c:v>14.642514622252786</c:v>
                </c:pt>
                <c:pt idx="271">
                  <c:v>14.696546041523089</c:v>
                </c:pt>
                <c:pt idx="272">
                  <c:v>14.750577460793394</c:v>
                </c:pt>
                <c:pt idx="273">
                  <c:v>14.804608880063698</c:v>
                </c:pt>
                <c:pt idx="274">
                  <c:v>14.858640299334004</c:v>
                </c:pt>
                <c:pt idx="275">
                  <c:v>14.91267171860431</c:v>
                </c:pt>
                <c:pt idx="276">
                  <c:v>14.966703137874614</c:v>
                </c:pt>
                <c:pt idx="277">
                  <c:v>15.02073455714492</c:v>
                </c:pt>
                <c:pt idx="278">
                  <c:v>15.074765976415227</c:v>
                </c:pt>
                <c:pt idx="279">
                  <c:v>15.128797395685533</c:v>
                </c:pt>
                <c:pt idx="280">
                  <c:v>15.182828814955839</c:v>
                </c:pt>
                <c:pt idx="281">
                  <c:v>15.236860234226143</c:v>
                </c:pt>
                <c:pt idx="282">
                  <c:v>15.290891653496448</c:v>
                </c:pt>
                <c:pt idx="283">
                  <c:v>15.344923072766754</c:v>
                </c:pt>
                <c:pt idx="284">
                  <c:v>15.398954492037058</c:v>
                </c:pt>
                <c:pt idx="285">
                  <c:v>15.452985911307364</c:v>
                </c:pt>
                <c:pt idx="286">
                  <c:v>15.50701733057767</c:v>
                </c:pt>
                <c:pt idx="287">
                  <c:v>15.561048749847975</c:v>
                </c:pt>
                <c:pt idx="288">
                  <c:v>15.615080169118279</c:v>
                </c:pt>
                <c:pt idx="289">
                  <c:v>15.669111588388585</c:v>
                </c:pt>
                <c:pt idx="290">
                  <c:v>15.723143007658889</c:v>
                </c:pt>
                <c:pt idx="291">
                  <c:v>15.777174426929196</c:v>
                </c:pt>
                <c:pt idx="292">
                  <c:v>15.831205846199502</c:v>
                </c:pt>
                <c:pt idx="293">
                  <c:v>15.885237265469806</c:v>
                </c:pt>
                <c:pt idx="294">
                  <c:v>15.939268684740112</c:v>
                </c:pt>
                <c:pt idx="295">
                  <c:v>15.993300104010418</c:v>
                </c:pt>
                <c:pt idx="296">
                  <c:v>16.047331523280725</c:v>
                </c:pt>
                <c:pt idx="297">
                  <c:v>16.101362942551027</c:v>
                </c:pt>
                <c:pt idx="298">
                  <c:v>16.155394361821333</c:v>
                </c:pt>
                <c:pt idx="299">
                  <c:v>16.209425781091639</c:v>
                </c:pt>
                <c:pt idx="300">
                  <c:v>16.263457200361945</c:v>
                </c:pt>
                <c:pt idx="301">
                  <c:v>16.31748861963225</c:v>
                </c:pt>
                <c:pt idx="302">
                  <c:v>16.371520038902556</c:v>
                </c:pt>
                <c:pt idx="303">
                  <c:v>16.425551458172862</c:v>
                </c:pt>
                <c:pt idx="304">
                  <c:v>16.479582877443164</c:v>
                </c:pt>
                <c:pt idx="305">
                  <c:v>16.53361429671347</c:v>
                </c:pt>
                <c:pt idx="306">
                  <c:v>16.587645715983772</c:v>
                </c:pt>
                <c:pt idx="307">
                  <c:v>16.641677135254081</c:v>
                </c:pt>
                <c:pt idx="308">
                  <c:v>16.695708554524384</c:v>
                </c:pt>
                <c:pt idx="309">
                  <c:v>16.749739973794693</c:v>
                </c:pt>
                <c:pt idx="310">
                  <c:v>16.803771393064995</c:v>
                </c:pt>
                <c:pt idx="311">
                  <c:v>16.857802812335301</c:v>
                </c:pt>
                <c:pt idx="312">
                  <c:v>16.91183423160561</c:v>
                </c:pt>
                <c:pt idx="313">
                  <c:v>16.965865650875916</c:v>
                </c:pt>
                <c:pt idx="314">
                  <c:v>17.019897070146225</c:v>
                </c:pt>
                <c:pt idx="315">
                  <c:v>17.073928489416531</c:v>
                </c:pt>
                <c:pt idx="316">
                  <c:v>17.12795990868684</c:v>
                </c:pt>
                <c:pt idx="317">
                  <c:v>17.181991327957146</c:v>
                </c:pt>
                <c:pt idx="318">
                  <c:v>17.236022747227452</c:v>
                </c:pt>
                <c:pt idx="319">
                  <c:v>17.290054166497761</c:v>
                </c:pt>
                <c:pt idx="320">
                  <c:v>17.344085585768067</c:v>
                </c:pt>
                <c:pt idx="321">
                  <c:v>17.398117005038376</c:v>
                </c:pt>
                <c:pt idx="322">
                  <c:v>17.452148424308682</c:v>
                </c:pt>
                <c:pt idx="323">
                  <c:v>17.506179843578991</c:v>
                </c:pt>
                <c:pt idx="324">
                  <c:v>17.560211262849297</c:v>
                </c:pt>
                <c:pt idx="325">
                  <c:v>17.614242682119606</c:v>
                </c:pt>
                <c:pt idx="326">
                  <c:v>17.668274101389908</c:v>
                </c:pt>
                <c:pt idx="327">
                  <c:v>17.722305520660218</c:v>
                </c:pt>
                <c:pt idx="328">
                  <c:v>17.776336939930527</c:v>
                </c:pt>
                <c:pt idx="329">
                  <c:v>17.830368359200833</c:v>
                </c:pt>
                <c:pt idx="330">
                  <c:v>17.884399778471142</c:v>
                </c:pt>
                <c:pt idx="331">
                  <c:v>17.938431197741448</c:v>
                </c:pt>
                <c:pt idx="332">
                  <c:v>17.992462617011753</c:v>
                </c:pt>
                <c:pt idx="333">
                  <c:v>18.046494036282059</c:v>
                </c:pt>
                <c:pt idx="334">
                  <c:v>18.100525455552368</c:v>
                </c:pt>
                <c:pt idx="335">
                  <c:v>18.154556874822674</c:v>
                </c:pt>
                <c:pt idx="336">
                  <c:v>18.208588294092984</c:v>
                </c:pt>
                <c:pt idx="337">
                  <c:v>18.262619713363293</c:v>
                </c:pt>
                <c:pt idx="338">
                  <c:v>18.316651132633599</c:v>
                </c:pt>
                <c:pt idx="339">
                  <c:v>18.370682551903908</c:v>
                </c:pt>
                <c:pt idx="340">
                  <c:v>18.424713971174214</c:v>
                </c:pt>
                <c:pt idx="341">
                  <c:v>18.478745390444523</c:v>
                </c:pt>
                <c:pt idx="342">
                  <c:v>18.532776809714825</c:v>
                </c:pt>
                <c:pt idx="343">
                  <c:v>18.586808228985134</c:v>
                </c:pt>
                <c:pt idx="344">
                  <c:v>18.64083964825544</c:v>
                </c:pt>
                <c:pt idx="345">
                  <c:v>18.694871067525746</c:v>
                </c:pt>
                <c:pt idx="346">
                  <c:v>18.748902486796055</c:v>
                </c:pt>
                <c:pt idx="347">
                  <c:v>18.802933906066361</c:v>
                </c:pt>
                <c:pt idx="348">
                  <c:v>18.85696532533667</c:v>
                </c:pt>
                <c:pt idx="349">
                  <c:v>18.910996744606976</c:v>
                </c:pt>
                <c:pt idx="350">
                  <c:v>18.965028163877285</c:v>
                </c:pt>
                <c:pt idx="351">
                  <c:v>19.019059583147591</c:v>
                </c:pt>
                <c:pt idx="352">
                  <c:v>19.0730910024179</c:v>
                </c:pt>
                <c:pt idx="353">
                  <c:v>19.12712242168821</c:v>
                </c:pt>
                <c:pt idx="354">
                  <c:v>19.181153840958515</c:v>
                </c:pt>
                <c:pt idx="355">
                  <c:v>19.235185260228825</c:v>
                </c:pt>
                <c:pt idx="356">
                  <c:v>19.28921667949913</c:v>
                </c:pt>
                <c:pt idx="357">
                  <c:v>19.343248098769436</c:v>
                </c:pt>
                <c:pt idx="358">
                  <c:v>19.397279518039742</c:v>
                </c:pt>
                <c:pt idx="359">
                  <c:v>19.451310937310048</c:v>
                </c:pt>
                <c:pt idx="360">
                  <c:v>19.505342356580353</c:v>
                </c:pt>
                <c:pt idx="361">
                  <c:v>19.559373775850663</c:v>
                </c:pt>
                <c:pt idx="362">
                  <c:v>19.613405195120972</c:v>
                </c:pt>
                <c:pt idx="363">
                  <c:v>19.667436614391278</c:v>
                </c:pt>
                <c:pt idx="364">
                  <c:v>19.721468033661587</c:v>
                </c:pt>
                <c:pt idx="365">
                  <c:v>19.775499452931893</c:v>
                </c:pt>
                <c:pt idx="366">
                  <c:v>19.829530872202202</c:v>
                </c:pt>
                <c:pt idx="367">
                  <c:v>19.883562291472508</c:v>
                </c:pt>
                <c:pt idx="368">
                  <c:v>19.937593710742817</c:v>
                </c:pt>
                <c:pt idx="369">
                  <c:v>19.991625130013123</c:v>
                </c:pt>
                <c:pt idx="370">
                  <c:v>20.045656549283432</c:v>
                </c:pt>
                <c:pt idx="371">
                  <c:v>20.099687968553738</c:v>
                </c:pt>
                <c:pt idx="372">
                  <c:v>20.153719387824044</c:v>
                </c:pt>
                <c:pt idx="373">
                  <c:v>20.207750807094349</c:v>
                </c:pt>
                <c:pt idx="374">
                  <c:v>20.261782226364655</c:v>
                </c:pt>
                <c:pt idx="375">
                  <c:v>20.315813645634965</c:v>
                </c:pt>
                <c:pt idx="376">
                  <c:v>20.36984506490527</c:v>
                </c:pt>
                <c:pt idx="377">
                  <c:v>20.42387648417558</c:v>
                </c:pt>
                <c:pt idx="378">
                  <c:v>20.477907903445885</c:v>
                </c:pt>
                <c:pt idx="379">
                  <c:v>20.531939322716195</c:v>
                </c:pt>
                <c:pt idx="380">
                  <c:v>20.585970741986504</c:v>
                </c:pt>
                <c:pt idx="381">
                  <c:v>20.64000216125681</c:v>
                </c:pt>
                <c:pt idx="382">
                  <c:v>20.694033580527119</c:v>
                </c:pt>
                <c:pt idx="383">
                  <c:v>20.748064999797425</c:v>
                </c:pt>
                <c:pt idx="384">
                  <c:v>20.802096419067734</c:v>
                </c:pt>
                <c:pt idx="385">
                  <c:v>20.85612783833804</c:v>
                </c:pt>
                <c:pt idx="386">
                  <c:v>20.910159257608345</c:v>
                </c:pt>
                <c:pt idx="387">
                  <c:v>20.964190676878651</c:v>
                </c:pt>
                <c:pt idx="388">
                  <c:v>21.018222096148957</c:v>
                </c:pt>
                <c:pt idx="389">
                  <c:v>21.072253515419266</c:v>
                </c:pt>
                <c:pt idx="390">
                  <c:v>21.126284934689572</c:v>
                </c:pt>
                <c:pt idx="391">
                  <c:v>21.180316353959881</c:v>
                </c:pt>
                <c:pt idx="392">
                  <c:v>21.234347773230187</c:v>
                </c:pt>
                <c:pt idx="393">
                  <c:v>21.288379192500496</c:v>
                </c:pt>
                <c:pt idx="394">
                  <c:v>21.342410611770802</c:v>
                </c:pt>
                <c:pt idx="395">
                  <c:v>21.396442031041111</c:v>
                </c:pt>
                <c:pt idx="396">
                  <c:v>21.450473450311421</c:v>
                </c:pt>
                <c:pt idx="397">
                  <c:v>21.504504869581726</c:v>
                </c:pt>
                <c:pt idx="398">
                  <c:v>21.558536288852036</c:v>
                </c:pt>
                <c:pt idx="399">
                  <c:v>21.612567708122338</c:v>
                </c:pt>
                <c:pt idx="400">
                  <c:v>21.666599127392647</c:v>
                </c:pt>
                <c:pt idx="401">
                  <c:v>21.720630546662953</c:v>
                </c:pt>
                <c:pt idx="402">
                  <c:v>21.774661965933262</c:v>
                </c:pt>
                <c:pt idx="403">
                  <c:v>21.828693385203565</c:v>
                </c:pt>
                <c:pt idx="404">
                  <c:v>21.882724804473874</c:v>
                </c:pt>
                <c:pt idx="405">
                  <c:v>21.936756223744183</c:v>
                </c:pt>
                <c:pt idx="406">
                  <c:v>21.990787643014489</c:v>
                </c:pt>
                <c:pt idx="407">
                  <c:v>22.044819062284798</c:v>
                </c:pt>
                <c:pt idx="408">
                  <c:v>22.098850481555104</c:v>
                </c:pt>
                <c:pt idx="409">
                  <c:v>22.152881900825413</c:v>
                </c:pt>
                <c:pt idx="410">
                  <c:v>22.206913320095719</c:v>
                </c:pt>
                <c:pt idx="411">
                  <c:v>22.260944739366028</c:v>
                </c:pt>
                <c:pt idx="412">
                  <c:v>22.314976158636334</c:v>
                </c:pt>
                <c:pt idx="413">
                  <c:v>22.36900757790664</c:v>
                </c:pt>
                <c:pt idx="414">
                  <c:v>22.423038997176949</c:v>
                </c:pt>
                <c:pt idx="415">
                  <c:v>22.477070416447255</c:v>
                </c:pt>
                <c:pt idx="416">
                  <c:v>22.531101835717564</c:v>
                </c:pt>
                <c:pt idx="417">
                  <c:v>22.58513325498787</c:v>
                </c:pt>
                <c:pt idx="418">
                  <c:v>22.639164674258176</c:v>
                </c:pt>
                <c:pt idx="419">
                  <c:v>22.693196093528481</c:v>
                </c:pt>
                <c:pt idx="420">
                  <c:v>22.747227512798791</c:v>
                </c:pt>
                <c:pt idx="421">
                  <c:v>22.8012589320691</c:v>
                </c:pt>
                <c:pt idx="422">
                  <c:v>22.855290351339406</c:v>
                </c:pt>
                <c:pt idx="423">
                  <c:v>22.909321770609715</c:v>
                </c:pt>
                <c:pt idx="424">
                  <c:v>22.963353189880021</c:v>
                </c:pt>
                <c:pt idx="425">
                  <c:v>23.01738460915033</c:v>
                </c:pt>
                <c:pt idx="426">
                  <c:v>23.071416028420636</c:v>
                </c:pt>
                <c:pt idx="427">
                  <c:v>23.125447447690942</c:v>
                </c:pt>
                <c:pt idx="428">
                  <c:v>23.179478866961247</c:v>
                </c:pt>
                <c:pt idx="429">
                  <c:v>23.233510286231557</c:v>
                </c:pt>
                <c:pt idx="430">
                  <c:v>23.287541705501866</c:v>
                </c:pt>
                <c:pt idx="431">
                  <c:v>23.341573124772172</c:v>
                </c:pt>
                <c:pt idx="432">
                  <c:v>23.395604544042481</c:v>
                </c:pt>
                <c:pt idx="433">
                  <c:v>23.449635963312787</c:v>
                </c:pt>
                <c:pt idx="434">
                  <c:v>23.503667382583092</c:v>
                </c:pt>
                <c:pt idx="435">
                  <c:v>23.557698801853398</c:v>
                </c:pt>
                <c:pt idx="436">
                  <c:v>23.611730221123707</c:v>
                </c:pt>
                <c:pt idx="437">
                  <c:v>23.665761640394013</c:v>
                </c:pt>
                <c:pt idx="438">
                  <c:v>23.719793059664322</c:v>
                </c:pt>
                <c:pt idx="439">
                  <c:v>23.773824478934632</c:v>
                </c:pt>
                <c:pt idx="440">
                  <c:v>23.827855898204934</c:v>
                </c:pt>
                <c:pt idx="441">
                  <c:v>23.881887317475243</c:v>
                </c:pt>
                <c:pt idx="442">
                  <c:v>23.935918736745549</c:v>
                </c:pt>
                <c:pt idx="443">
                  <c:v>23.989950156015858</c:v>
                </c:pt>
                <c:pt idx="444">
                  <c:v>24.043981575286164</c:v>
                </c:pt>
                <c:pt idx="445">
                  <c:v>24.098012994556473</c:v>
                </c:pt>
                <c:pt idx="446">
                  <c:v>24.152044413826779</c:v>
                </c:pt>
                <c:pt idx="447">
                  <c:v>24.206075833097088</c:v>
                </c:pt>
                <c:pt idx="448">
                  <c:v>24.260107252367398</c:v>
                </c:pt>
                <c:pt idx="449">
                  <c:v>24.3141386716377</c:v>
                </c:pt>
                <c:pt idx="450">
                  <c:v>24.368170090908009</c:v>
                </c:pt>
                <c:pt idx="451">
                  <c:v>24.422201510178315</c:v>
                </c:pt>
                <c:pt idx="452">
                  <c:v>24.476232929448624</c:v>
                </c:pt>
                <c:pt idx="453">
                  <c:v>24.53026434871893</c:v>
                </c:pt>
                <c:pt idx="454">
                  <c:v>24.584295767989236</c:v>
                </c:pt>
                <c:pt idx="455">
                  <c:v>24.638327187259542</c:v>
                </c:pt>
                <c:pt idx="456">
                  <c:v>24.692358606529851</c:v>
                </c:pt>
                <c:pt idx="457">
                  <c:v>24.74639002580016</c:v>
                </c:pt>
                <c:pt idx="458">
                  <c:v>24.800421445070466</c:v>
                </c:pt>
                <c:pt idx="459">
                  <c:v>24.854452864340775</c:v>
                </c:pt>
                <c:pt idx="460">
                  <c:v>24.908484283611081</c:v>
                </c:pt>
                <c:pt idx="461">
                  <c:v>24.96251570288139</c:v>
                </c:pt>
                <c:pt idx="462">
                  <c:v>25.016547122151696</c:v>
                </c:pt>
                <c:pt idx="463">
                  <c:v>25.070578541422005</c:v>
                </c:pt>
                <c:pt idx="464">
                  <c:v>25.124609960692311</c:v>
                </c:pt>
                <c:pt idx="465">
                  <c:v>25.178641379962617</c:v>
                </c:pt>
                <c:pt idx="466">
                  <c:v>25.232672799232926</c:v>
                </c:pt>
                <c:pt idx="467">
                  <c:v>25.286704218503232</c:v>
                </c:pt>
                <c:pt idx="468">
                  <c:v>25.340735637773538</c:v>
                </c:pt>
                <c:pt idx="469">
                  <c:v>25.394767057043843</c:v>
                </c:pt>
                <c:pt idx="470">
                  <c:v>25.448798476314153</c:v>
                </c:pt>
                <c:pt idx="471">
                  <c:v>25.502829895584458</c:v>
                </c:pt>
                <c:pt idx="472">
                  <c:v>25.556861314854768</c:v>
                </c:pt>
                <c:pt idx="473">
                  <c:v>25.610892734125077</c:v>
                </c:pt>
                <c:pt idx="474">
                  <c:v>25.664924153395383</c:v>
                </c:pt>
                <c:pt idx="475">
                  <c:v>25.718955572665692</c:v>
                </c:pt>
                <c:pt idx="476">
                  <c:v>25.772986991935998</c:v>
                </c:pt>
                <c:pt idx="477">
                  <c:v>25.827018411206307</c:v>
                </c:pt>
                <c:pt idx="478">
                  <c:v>25.881049830476613</c:v>
                </c:pt>
                <c:pt idx="479">
                  <c:v>25.935081249746922</c:v>
                </c:pt>
                <c:pt idx="480">
                  <c:v>25.989112669017224</c:v>
                </c:pt>
                <c:pt idx="481">
                  <c:v>26.04314408828753</c:v>
                </c:pt>
                <c:pt idx="482">
                  <c:v>26.097175507557839</c:v>
                </c:pt>
                <c:pt idx="483">
                  <c:v>26.151206926828145</c:v>
                </c:pt>
                <c:pt idx="484">
                  <c:v>26.205238346098454</c:v>
                </c:pt>
                <c:pt idx="485">
                  <c:v>26.25926976536876</c:v>
                </c:pt>
                <c:pt idx="486">
                  <c:v>26.313301184639069</c:v>
                </c:pt>
                <c:pt idx="487">
                  <c:v>26.367332603909375</c:v>
                </c:pt>
                <c:pt idx="488">
                  <c:v>26.421364023179684</c:v>
                </c:pt>
                <c:pt idx="489">
                  <c:v>26.47539544244999</c:v>
                </c:pt>
                <c:pt idx="490">
                  <c:v>26.5294268617203</c:v>
                </c:pt>
                <c:pt idx="491">
                  <c:v>26.583458280990609</c:v>
                </c:pt>
                <c:pt idx="492">
                  <c:v>26.637489700260915</c:v>
                </c:pt>
                <c:pt idx="493">
                  <c:v>26.691521119531224</c:v>
                </c:pt>
                <c:pt idx="494">
                  <c:v>26.745552538801526</c:v>
                </c:pt>
                <c:pt idx="495">
                  <c:v>26.799583958071832</c:v>
                </c:pt>
                <c:pt idx="496">
                  <c:v>26.853615377342138</c:v>
                </c:pt>
                <c:pt idx="497">
                  <c:v>26.907646796612447</c:v>
                </c:pt>
                <c:pt idx="498">
                  <c:v>26.961678215882756</c:v>
                </c:pt>
                <c:pt idx="499">
                  <c:v>27.015709635153062</c:v>
                </c:pt>
                <c:pt idx="500">
                  <c:v>27.069741054423371</c:v>
                </c:pt>
                <c:pt idx="501">
                  <c:v>27.123772473693677</c:v>
                </c:pt>
                <c:pt idx="502">
                  <c:v>27.177803892963986</c:v>
                </c:pt>
                <c:pt idx="503">
                  <c:v>27.231835312234292</c:v>
                </c:pt>
                <c:pt idx="504">
                  <c:v>27.285866731504601</c:v>
                </c:pt>
                <c:pt idx="505">
                  <c:v>27.339898150774907</c:v>
                </c:pt>
                <c:pt idx="506">
                  <c:v>27.393929570045216</c:v>
                </c:pt>
                <c:pt idx="507">
                  <c:v>27.447960989315522</c:v>
                </c:pt>
                <c:pt idx="508">
                  <c:v>27.501992408585828</c:v>
                </c:pt>
                <c:pt idx="509">
                  <c:v>27.556023827856137</c:v>
                </c:pt>
                <c:pt idx="510">
                  <c:v>27.610055247126439</c:v>
                </c:pt>
                <c:pt idx="511">
                  <c:v>27.664086666396749</c:v>
                </c:pt>
                <c:pt idx="512">
                  <c:v>27.718118085667054</c:v>
                </c:pt>
                <c:pt idx="513">
                  <c:v>27.772149504937364</c:v>
                </c:pt>
                <c:pt idx="514">
                  <c:v>27.826180924207669</c:v>
                </c:pt>
                <c:pt idx="515">
                  <c:v>27.880212343477979</c:v>
                </c:pt>
                <c:pt idx="516">
                  <c:v>27.934243762748288</c:v>
                </c:pt>
                <c:pt idx="517">
                  <c:v>27.988275182018594</c:v>
                </c:pt>
                <c:pt idx="518">
                  <c:v>28.042306601288903</c:v>
                </c:pt>
                <c:pt idx="519">
                  <c:v>28.096338020559209</c:v>
                </c:pt>
                <c:pt idx="520">
                  <c:v>28.150369439829518</c:v>
                </c:pt>
                <c:pt idx="521">
                  <c:v>28.204400859099824</c:v>
                </c:pt>
                <c:pt idx="522">
                  <c:v>28.25843227837013</c:v>
                </c:pt>
                <c:pt idx="523">
                  <c:v>28.312463697640435</c:v>
                </c:pt>
                <c:pt idx="524">
                  <c:v>28.366495116910745</c:v>
                </c:pt>
                <c:pt idx="525">
                  <c:v>28.420526536181054</c:v>
                </c:pt>
                <c:pt idx="526">
                  <c:v>28.474557955451356</c:v>
                </c:pt>
                <c:pt idx="527">
                  <c:v>28.528589374721665</c:v>
                </c:pt>
                <c:pt idx="528">
                  <c:v>28.582620793991971</c:v>
                </c:pt>
                <c:pt idx="529">
                  <c:v>28.63665221326228</c:v>
                </c:pt>
                <c:pt idx="530">
                  <c:v>28.690683632532586</c:v>
                </c:pt>
                <c:pt idx="531">
                  <c:v>28.744715051802896</c:v>
                </c:pt>
                <c:pt idx="532">
                  <c:v>28.798746471073205</c:v>
                </c:pt>
                <c:pt idx="533">
                  <c:v>28.852777890343511</c:v>
                </c:pt>
                <c:pt idx="534">
                  <c:v>28.906809309613816</c:v>
                </c:pt>
                <c:pt idx="535">
                  <c:v>28.960840728884122</c:v>
                </c:pt>
                <c:pt idx="536">
                  <c:v>29.014872148154431</c:v>
                </c:pt>
                <c:pt idx="537">
                  <c:v>29.068903567424737</c:v>
                </c:pt>
                <c:pt idx="538">
                  <c:v>29.122934986695046</c:v>
                </c:pt>
                <c:pt idx="539">
                  <c:v>29.176966405965352</c:v>
                </c:pt>
                <c:pt idx="540">
                  <c:v>29.230997825235661</c:v>
                </c:pt>
                <c:pt idx="541">
                  <c:v>29.285029244505967</c:v>
                </c:pt>
                <c:pt idx="542">
                  <c:v>29.339060663776273</c:v>
                </c:pt>
                <c:pt idx="543">
                  <c:v>29.393092083046582</c:v>
                </c:pt>
                <c:pt idx="544">
                  <c:v>29.447123502316888</c:v>
                </c:pt>
                <c:pt idx="545">
                  <c:v>29.501154921587197</c:v>
                </c:pt>
                <c:pt idx="546">
                  <c:v>29.555186340857503</c:v>
                </c:pt>
                <c:pt idx="547">
                  <c:v>29.609217760127812</c:v>
                </c:pt>
                <c:pt idx="548">
                  <c:v>29.663249179398118</c:v>
                </c:pt>
                <c:pt idx="549">
                  <c:v>29.717280598668424</c:v>
                </c:pt>
                <c:pt idx="550">
                  <c:v>29.771312017938733</c:v>
                </c:pt>
                <c:pt idx="551">
                  <c:v>29.825343437209039</c:v>
                </c:pt>
                <c:pt idx="552">
                  <c:v>29.879374856479348</c:v>
                </c:pt>
                <c:pt idx="553">
                  <c:v>29.933406275749654</c:v>
                </c:pt>
                <c:pt idx="554">
                  <c:v>29.987437695019963</c:v>
                </c:pt>
                <c:pt idx="555">
                  <c:v>30.041469114290269</c:v>
                </c:pt>
                <c:pt idx="556">
                  <c:v>30.095500533560575</c:v>
                </c:pt>
                <c:pt idx="557">
                  <c:v>30.14953195283088</c:v>
                </c:pt>
                <c:pt idx="558">
                  <c:v>30.20356337210119</c:v>
                </c:pt>
                <c:pt idx="559">
                  <c:v>30.257594791371499</c:v>
                </c:pt>
                <c:pt idx="560">
                  <c:v>30.311626210641805</c:v>
                </c:pt>
                <c:pt idx="561">
                  <c:v>30.365657629912114</c:v>
                </c:pt>
                <c:pt idx="562">
                  <c:v>30.419689049182416</c:v>
                </c:pt>
                <c:pt idx="563">
                  <c:v>30.473720468452726</c:v>
                </c:pt>
                <c:pt idx="564">
                  <c:v>30.527751887723031</c:v>
                </c:pt>
                <c:pt idx="565">
                  <c:v>30.581783306993341</c:v>
                </c:pt>
                <c:pt idx="566">
                  <c:v>30.63581472626365</c:v>
                </c:pt>
                <c:pt idx="567">
                  <c:v>30.689846145533956</c:v>
                </c:pt>
                <c:pt idx="568">
                  <c:v>30.743877564804265</c:v>
                </c:pt>
                <c:pt idx="569">
                  <c:v>30.797908984074571</c:v>
                </c:pt>
                <c:pt idx="570">
                  <c:v>30.85194040334488</c:v>
                </c:pt>
                <c:pt idx="571">
                  <c:v>30.905971822615186</c:v>
                </c:pt>
                <c:pt idx="572">
                  <c:v>30.960003241885492</c:v>
                </c:pt>
                <c:pt idx="573">
                  <c:v>31.014034661155797</c:v>
                </c:pt>
                <c:pt idx="574">
                  <c:v>31.068066080426107</c:v>
                </c:pt>
                <c:pt idx="575">
                  <c:v>31.122097499696412</c:v>
                </c:pt>
                <c:pt idx="576">
                  <c:v>31.176128918966718</c:v>
                </c:pt>
                <c:pt idx="577">
                  <c:v>31.230160338237027</c:v>
                </c:pt>
                <c:pt idx="578">
                  <c:v>31.284191757507333</c:v>
                </c:pt>
                <c:pt idx="579">
                  <c:v>31.338223176777642</c:v>
                </c:pt>
                <c:pt idx="580">
                  <c:v>31.392254596047948</c:v>
                </c:pt>
                <c:pt idx="581">
                  <c:v>31.446286015318258</c:v>
                </c:pt>
                <c:pt idx="582">
                  <c:v>31.500317434588563</c:v>
                </c:pt>
                <c:pt idx="583">
                  <c:v>31.554348853858873</c:v>
                </c:pt>
                <c:pt idx="584">
                  <c:v>31.608380273129182</c:v>
                </c:pt>
                <c:pt idx="585">
                  <c:v>31.662411692399488</c:v>
                </c:pt>
                <c:pt idx="586">
                  <c:v>31.716443111669797</c:v>
                </c:pt>
                <c:pt idx="587">
                  <c:v>31.770474530940106</c:v>
                </c:pt>
                <c:pt idx="588">
                  <c:v>31.824505950210408</c:v>
                </c:pt>
                <c:pt idx="589">
                  <c:v>31.878537369480714</c:v>
                </c:pt>
                <c:pt idx="590">
                  <c:v>31.932568788751023</c:v>
                </c:pt>
                <c:pt idx="591">
                  <c:v>31.986600208021333</c:v>
                </c:pt>
                <c:pt idx="592">
                  <c:v>32.040631627291646</c:v>
                </c:pt>
                <c:pt idx="593">
                  <c:v>32.094663046561948</c:v>
                </c:pt>
                <c:pt idx="594">
                  <c:v>32.148694465832257</c:v>
                </c:pt>
                <c:pt idx="595">
                  <c:v>32.202725885102559</c:v>
                </c:pt>
                <c:pt idx="596">
                  <c:v>32.256757304372869</c:v>
                </c:pt>
                <c:pt idx="597">
                  <c:v>32.310788723643171</c:v>
                </c:pt>
                <c:pt idx="598">
                  <c:v>32.36482014291348</c:v>
                </c:pt>
                <c:pt idx="599">
                  <c:v>32.418851562183789</c:v>
                </c:pt>
                <c:pt idx="600">
                  <c:v>32.472882981454099</c:v>
                </c:pt>
                <c:pt idx="601">
                  <c:v>32.526914400724408</c:v>
                </c:pt>
                <c:pt idx="602">
                  <c:v>32.58094581999471</c:v>
                </c:pt>
                <c:pt idx="603">
                  <c:v>32.634977239265012</c:v>
                </c:pt>
                <c:pt idx="604">
                  <c:v>32.689008658535322</c:v>
                </c:pt>
                <c:pt idx="605">
                  <c:v>32.743040077805631</c:v>
                </c:pt>
                <c:pt idx="606">
                  <c:v>32.797071497075933</c:v>
                </c:pt>
                <c:pt idx="607">
                  <c:v>32.851102916346242</c:v>
                </c:pt>
                <c:pt idx="608">
                  <c:v>32.905134335616552</c:v>
                </c:pt>
                <c:pt idx="609">
                  <c:v>32.959165754886861</c:v>
                </c:pt>
                <c:pt idx="610">
                  <c:v>33.01319717415717</c:v>
                </c:pt>
                <c:pt idx="611">
                  <c:v>33.067228593427473</c:v>
                </c:pt>
                <c:pt idx="612">
                  <c:v>33.121260012697782</c:v>
                </c:pt>
                <c:pt idx="613">
                  <c:v>33.175291431968091</c:v>
                </c:pt>
                <c:pt idx="614">
                  <c:v>33.2293228512384</c:v>
                </c:pt>
                <c:pt idx="615">
                  <c:v>33.283354270508703</c:v>
                </c:pt>
                <c:pt idx="616">
                  <c:v>33.337385689779012</c:v>
                </c:pt>
                <c:pt idx="617">
                  <c:v>33.391417109049321</c:v>
                </c:pt>
                <c:pt idx="618">
                  <c:v>33.445448528319631</c:v>
                </c:pt>
                <c:pt idx="619">
                  <c:v>33.49947994758994</c:v>
                </c:pt>
                <c:pt idx="620">
                  <c:v>33.553511366860242</c:v>
                </c:pt>
                <c:pt idx="621">
                  <c:v>33.607542786130551</c:v>
                </c:pt>
                <c:pt idx="622">
                  <c:v>33.661574205400861</c:v>
                </c:pt>
                <c:pt idx="623">
                  <c:v>33.71560562467117</c:v>
                </c:pt>
                <c:pt idx="624">
                  <c:v>33.769637043941472</c:v>
                </c:pt>
                <c:pt idx="625">
                  <c:v>33.823668463211774</c:v>
                </c:pt>
                <c:pt idx="626">
                  <c:v>33.877699882482084</c:v>
                </c:pt>
                <c:pt idx="627">
                  <c:v>33.931731301752393</c:v>
                </c:pt>
                <c:pt idx="628">
                  <c:v>33.985762721022702</c:v>
                </c:pt>
                <c:pt idx="629">
                  <c:v>34.039794140293004</c:v>
                </c:pt>
                <c:pt idx="630">
                  <c:v>34.093825559563314</c:v>
                </c:pt>
                <c:pt idx="631">
                  <c:v>34.147856978833616</c:v>
                </c:pt>
                <c:pt idx="632">
                  <c:v>34.201888398103925</c:v>
                </c:pt>
                <c:pt idx="633">
                  <c:v>34.255919817374227</c:v>
                </c:pt>
                <c:pt idx="634">
                  <c:v>34.309951236644537</c:v>
                </c:pt>
                <c:pt idx="635">
                  <c:v>34.363982655914853</c:v>
                </c:pt>
                <c:pt idx="636">
                  <c:v>34.418014075185162</c:v>
                </c:pt>
                <c:pt idx="637">
                  <c:v>34.472045494455465</c:v>
                </c:pt>
                <c:pt idx="638">
                  <c:v>34.526076913725767</c:v>
                </c:pt>
                <c:pt idx="639">
                  <c:v>34.580108332996076</c:v>
                </c:pt>
                <c:pt idx="640">
                  <c:v>34.634139752266385</c:v>
                </c:pt>
                <c:pt idx="641">
                  <c:v>34.688171171536695</c:v>
                </c:pt>
                <c:pt idx="642">
                  <c:v>34.742202590806997</c:v>
                </c:pt>
                <c:pt idx="643">
                  <c:v>34.796234010077306</c:v>
                </c:pt>
                <c:pt idx="644">
                  <c:v>34.850265429347616</c:v>
                </c:pt>
                <c:pt idx="645">
                  <c:v>34.904296848617925</c:v>
                </c:pt>
                <c:pt idx="646">
                  <c:v>34.958328267888234</c:v>
                </c:pt>
                <c:pt idx="647">
                  <c:v>35.012359687158536</c:v>
                </c:pt>
                <c:pt idx="648">
                  <c:v>35.066391106428846</c:v>
                </c:pt>
                <c:pt idx="649">
                  <c:v>35.120422525699155</c:v>
                </c:pt>
                <c:pt idx="650">
                  <c:v>35.174453944969464</c:v>
                </c:pt>
                <c:pt idx="651">
                  <c:v>35.228485364239766</c:v>
                </c:pt>
                <c:pt idx="652">
                  <c:v>35.282516783510076</c:v>
                </c:pt>
                <c:pt idx="653">
                  <c:v>35.336548202780385</c:v>
                </c:pt>
                <c:pt idx="654">
                  <c:v>35.390579622050694</c:v>
                </c:pt>
                <c:pt idx="655">
                  <c:v>35.444611041321004</c:v>
                </c:pt>
                <c:pt idx="656">
                  <c:v>35.498642460591299</c:v>
                </c:pt>
                <c:pt idx="657">
                  <c:v>35.552673879861608</c:v>
                </c:pt>
                <c:pt idx="658">
                  <c:v>35.606705299131917</c:v>
                </c:pt>
                <c:pt idx="659">
                  <c:v>35.660736718402227</c:v>
                </c:pt>
                <c:pt idx="660">
                  <c:v>35.714768137672536</c:v>
                </c:pt>
                <c:pt idx="661">
                  <c:v>35.768799556942838</c:v>
                </c:pt>
                <c:pt idx="662">
                  <c:v>35.822830976213147</c:v>
                </c:pt>
                <c:pt idx="663">
                  <c:v>35.876862395483457</c:v>
                </c:pt>
                <c:pt idx="664">
                  <c:v>35.930893814753759</c:v>
                </c:pt>
                <c:pt idx="665">
                  <c:v>35.984925234024061</c:v>
                </c:pt>
                <c:pt idx="666">
                  <c:v>36.03895665329437</c:v>
                </c:pt>
                <c:pt idx="667">
                  <c:v>36.09298807256468</c:v>
                </c:pt>
                <c:pt idx="668">
                  <c:v>36.147019491834989</c:v>
                </c:pt>
                <c:pt idx="669">
                  <c:v>36.201050911105298</c:v>
                </c:pt>
                <c:pt idx="670">
                  <c:v>36.2550823303756</c:v>
                </c:pt>
                <c:pt idx="671">
                  <c:v>36.30911374964591</c:v>
                </c:pt>
                <c:pt idx="672">
                  <c:v>36.363145168916219</c:v>
                </c:pt>
                <c:pt idx="673">
                  <c:v>36.417176588186528</c:v>
                </c:pt>
                <c:pt idx="674">
                  <c:v>36.471208007456831</c:v>
                </c:pt>
                <c:pt idx="675">
                  <c:v>36.52523942672714</c:v>
                </c:pt>
                <c:pt idx="676">
                  <c:v>36.579270845997449</c:v>
                </c:pt>
                <c:pt idx="677">
                  <c:v>36.633302265267758</c:v>
                </c:pt>
                <c:pt idx="678">
                  <c:v>36.687333684538068</c:v>
                </c:pt>
                <c:pt idx="679">
                  <c:v>36.74136510380837</c:v>
                </c:pt>
                <c:pt idx="680">
                  <c:v>36.795396523078679</c:v>
                </c:pt>
                <c:pt idx="681">
                  <c:v>36.849427942348989</c:v>
                </c:pt>
                <c:pt idx="682">
                  <c:v>36.903459361619298</c:v>
                </c:pt>
                <c:pt idx="683">
                  <c:v>36.9574907808896</c:v>
                </c:pt>
                <c:pt idx="684">
                  <c:v>37.011522200159909</c:v>
                </c:pt>
                <c:pt idx="685">
                  <c:v>37.065553619430219</c:v>
                </c:pt>
                <c:pt idx="686">
                  <c:v>37.119585038700528</c:v>
                </c:pt>
                <c:pt idx="687">
                  <c:v>37.17361645797083</c:v>
                </c:pt>
                <c:pt idx="688">
                  <c:v>37.227647877241132</c:v>
                </c:pt>
                <c:pt idx="689">
                  <c:v>37.281679296511442</c:v>
                </c:pt>
                <c:pt idx="690">
                  <c:v>37.335710715781751</c:v>
                </c:pt>
                <c:pt idx="691">
                  <c:v>37.389742135052053</c:v>
                </c:pt>
                <c:pt idx="692">
                  <c:v>37.443773554322355</c:v>
                </c:pt>
                <c:pt idx="693">
                  <c:v>37.497804973592665</c:v>
                </c:pt>
                <c:pt idx="694">
                  <c:v>37.551836392862974</c:v>
                </c:pt>
                <c:pt idx="695">
                  <c:v>37.605867812133283</c:v>
                </c:pt>
                <c:pt idx="696">
                  <c:v>37.659899231403593</c:v>
                </c:pt>
                <c:pt idx="697">
                  <c:v>37.713930650673895</c:v>
                </c:pt>
                <c:pt idx="698">
                  <c:v>37.767962069944204</c:v>
                </c:pt>
                <c:pt idx="699">
                  <c:v>37.821993489214513</c:v>
                </c:pt>
                <c:pt idx="700">
                  <c:v>37.876024908484823</c:v>
                </c:pt>
                <c:pt idx="701">
                  <c:v>37.930056327755125</c:v>
                </c:pt>
                <c:pt idx="702">
                  <c:v>37.984087747025434</c:v>
                </c:pt>
                <c:pt idx="703">
                  <c:v>38.038119166295743</c:v>
                </c:pt>
                <c:pt idx="704">
                  <c:v>38.092150585566053</c:v>
                </c:pt>
                <c:pt idx="705">
                  <c:v>38.146182004836362</c:v>
                </c:pt>
                <c:pt idx="706">
                  <c:v>38.200213424106664</c:v>
                </c:pt>
                <c:pt idx="707">
                  <c:v>38.254244843376974</c:v>
                </c:pt>
                <c:pt idx="708">
                  <c:v>38.308276262647283</c:v>
                </c:pt>
                <c:pt idx="709">
                  <c:v>38.362307681917592</c:v>
                </c:pt>
                <c:pt idx="710">
                  <c:v>38.416339101187894</c:v>
                </c:pt>
                <c:pt idx="711">
                  <c:v>38.470370520458204</c:v>
                </c:pt>
                <c:pt idx="712">
                  <c:v>38.524401939728513</c:v>
                </c:pt>
                <c:pt idx="713">
                  <c:v>38.578433358998822</c:v>
                </c:pt>
                <c:pt idx="714">
                  <c:v>38.632464778269132</c:v>
                </c:pt>
                <c:pt idx="715">
                  <c:v>38.686496197539434</c:v>
                </c:pt>
                <c:pt idx="716">
                  <c:v>38.740527616809743</c:v>
                </c:pt>
                <c:pt idx="717">
                  <c:v>38.794559036080045</c:v>
                </c:pt>
                <c:pt idx="718">
                  <c:v>38.848590455350347</c:v>
                </c:pt>
                <c:pt idx="719">
                  <c:v>38.902621874620657</c:v>
                </c:pt>
                <c:pt idx="720">
                  <c:v>38.956653293890959</c:v>
                </c:pt>
                <c:pt idx="721">
                  <c:v>39.010684713161268</c:v>
                </c:pt>
                <c:pt idx="722">
                  <c:v>39.064716132431577</c:v>
                </c:pt>
                <c:pt idx="723">
                  <c:v>39.118747551701887</c:v>
                </c:pt>
                <c:pt idx="724">
                  <c:v>39.172778970972189</c:v>
                </c:pt>
                <c:pt idx="725">
                  <c:v>39.226810390242498</c:v>
                </c:pt>
                <c:pt idx="726">
                  <c:v>39.280841809512808</c:v>
                </c:pt>
                <c:pt idx="727">
                  <c:v>39.334873228783117</c:v>
                </c:pt>
                <c:pt idx="728">
                  <c:v>39.388904648053426</c:v>
                </c:pt>
                <c:pt idx="729">
                  <c:v>39.442936067323728</c:v>
                </c:pt>
                <c:pt idx="730">
                  <c:v>39.496967486594038</c:v>
                </c:pt>
                <c:pt idx="731">
                  <c:v>39.550998905864347</c:v>
                </c:pt>
                <c:pt idx="732">
                  <c:v>39.605030325134656</c:v>
                </c:pt>
                <c:pt idx="733">
                  <c:v>39.659061744404958</c:v>
                </c:pt>
                <c:pt idx="734">
                  <c:v>39.713093163675268</c:v>
                </c:pt>
                <c:pt idx="735">
                  <c:v>39.767124582945577</c:v>
                </c:pt>
                <c:pt idx="736">
                  <c:v>39.821156002215886</c:v>
                </c:pt>
                <c:pt idx="737">
                  <c:v>39.875187421486196</c:v>
                </c:pt>
                <c:pt idx="738">
                  <c:v>39.929218840756498</c:v>
                </c:pt>
                <c:pt idx="739">
                  <c:v>39.983250260026807</c:v>
                </c:pt>
                <c:pt idx="740">
                  <c:v>40.037281679297116</c:v>
                </c:pt>
                <c:pt idx="741">
                  <c:v>40.091313098567426</c:v>
                </c:pt>
                <c:pt idx="742">
                  <c:v>40.145344517837728</c:v>
                </c:pt>
                <c:pt idx="743">
                  <c:v>40.199375937108037</c:v>
                </c:pt>
                <c:pt idx="744">
                  <c:v>40.253407356378339</c:v>
                </c:pt>
                <c:pt idx="745">
                  <c:v>40.307438775648649</c:v>
                </c:pt>
                <c:pt idx="746">
                  <c:v>40.361470194918958</c:v>
                </c:pt>
                <c:pt idx="747">
                  <c:v>40.41550161418926</c:v>
                </c:pt>
                <c:pt idx="748">
                  <c:v>40.469533033459562</c:v>
                </c:pt>
                <c:pt idx="749">
                  <c:v>40.523564452729872</c:v>
                </c:pt>
                <c:pt idx="750">
                  <c:v>40.577595872000181</c:v>
                </c:pt>
                <c:pt idx="751">
                  <c:v>40.631627291270483</c:v>
                </c:pt>
                <c:pt idx="752">
                  <c:v>40.685658710540793</c:v>
                </c:pt>
                <c:pt idx="753">
                  <c:v>40.739690129811102</c:v>
                </c:pt>
                <c:pt idx="754">
                  <c:v>40.793721549081411</c:v>
                </c:pt>
                <c:pt idx="755">
                  <c:v>40.84775296835172</c:v>
                </c:pt>
                <c:pt idx="756">
                  <c:v>40.901784387622023</c:v>
                </c:pt>
                <c:pt idx="757">
                  <c:v>40.955815806892332</c:v>
                </c:pt>
                <c:pt idx="758">
                  <c:v>41.009847226162641</c:v>
                </c:pt>
                <c:pt idx="759">
                  <c:v>41.063878645432951</c:v>
                </c:pt>
                <c:pt idx="760">
                  <c:v>41.117910064703253</c:v>
                </c:pt>
                <c:pt idx="761">
                  <c:v>41.171941483973562</c:v>
                </c:pt>
                <c:pt idx="762">
                  <c:v>41.225972903243871</c:v>
                </c:pt>
                <c:pt idx="763">
                  <c:v>41.280004322514181</c:v>
                </c:pt>
                <c:pt idx="764">
                  <c:v>41.33403574178449</c:v>
                </c:pt>
                <c:pt idx="765">
                  <c:v>41.388067161054792</c:v>
                </c:pt>
                <c:pt idx="766">
                  <c:v>41.442098580325101</c:v>
                </c:pt>
                <c:pt idx="767">
                  <c:v>41.496129999595411</c:v>
                </c:pt>
                <c:pt idx="768">
                  <c:v>41.55016141886572</c:v>
                </c:pt>
                <c:pt idx="769">
                  <c:v>41.604192838136022</c:v>
                </c:pt>
                <c:pt idx="770">
                  <c:v>41.658224257406332</c:v>
                </c:pt>
                <c:pt idx="771">
                  <c:v>41.712255676676641</c:v>
                </c:pt>
                <c:pt idx="772">
                  <c:v>41.766287095946943</c:v>
                </c:pt>
                <c:pt idx="773">
                  <c:v>41.820318515217252</c:v>
                </c:pt>
                <c:pt idx="774">
                  <c:v>41.874349934487554</c:v>
                </c:pt>
                <c:pt idx="775">
                  <c:v>41.928381353757864</c:v>
                </c:pt>
                <c:pt idx="776">
                  <c:v>41.982412773028173</c:v>
                </c:pt>
                <c:pt idx="777">
                  <c:v>42.036444192298482</c:v>
                </c:pt>
                <c:pt idx="778">
                  <c:v>42.090475611568785</c:v>
                </c:pt>
                <c:pt idx="779">
                  <c:v>42.144507030839087</c:v>
                </c:pt>
                <c:pt idx="780">
                  <c:v>42.198538450109396</c:v>
                </c:pt>
                <c:pt idx="781">
                  <c:v>42.252569869379705</c:v>
                </c:pt>
                <c:pt idx="782">
                  <c:v>42.306601288650015</c:v>
                </c:pt>
                <c:pt idx="783">
                  <c:v>42.360632707920317</c:v>
                </c:pt>
                <c:pt idx="784">
                  <c:v>42.414664127190626</c:v>
                </c:pt>
                <c:pt idx="785">
                  <c:v>42.468695546460935</c:v>
                </c:pt>
                <c:pt idx="786">
                  <c:v>42.522726965731245</c:v>
                </c:pt>
                <c:pt idx="787">
                  <c:v>42.576758385001547</c:v>
                </c:pt>
                <c:pt idx="788">
                  <c:v>42.630789804271856</c:v>
                </c:pt>
                <c:pt idx="789">
                  <c:v>42.684821223542166</c:v>
                </c:pt>
                <c:pt idx="790">
                  <c:v>42.738852642812475</c:v>
                </c:pt>
                <c:pt idx="791">
                  <c:v>42.792884062082784</c:v>
                </c:pt>
                <c:pt idx="792">
                  <c:v>42.846915481353086</c:v>
                </c:pt>
                <c:pt idx="793">
                  <c:v>42.900946900623396</c:v>
                </c:pt>
                <c:pt idx="794">
                  <c:v>42.954978319893705</c:v>
                </c:pt>
                <c:pt idx="795">
                  <c:v>43.009009739164014</c:v>
                </c:pt>
                <c:pt idx="796">
                  <c:v>43.063041158434316</c:v>
                </c:pt>
                <c:pt idx="797">
                  <c:v>43.117072577704626</c:v>
                </c:pt>
                <c:pt idx="798">
                  <c:v>43.171103996974935</c:v>
                </c:pt>
                <c:pt idx="799">
                  <c:v>43.225135416245237</c:v>
                </c:pt>
                <c:pt idx="800">
                  <c:v>43.279166835515547</c:v>
                </c:pt>
                <c:pt idx="801">
                  <c:v>43.333198254785849</c:v>
                </c:pt>
                <c:pt idx="802">
                  <c:v>43.387229674056158</c:v>
                </c:pt>
                <c:pt idx="803">
                  <c:v>43.441261093326467</c:v>
                </c:pt>
                <c:pt idx="804">
                  <c:v>43.495292512596777</c:v>
                </c:pt>
                <c:pt idx="805">
                  <c:v>43.549323931867086</c:v>
                </c:pt>
                <c:pt idx="806">
                  <c:v>43.603355351137388</c:v>
                </c:pt>
                <c:pt idx="807">
                  <c:v>43.657386770407697</c:v>
                </c:pt>
                <c:pt idx="808">
                  <c:v>43.711418189678007</c:v>
                </c:pt>
                <c:pt idx="809">
                  <c:v>43.765449608948309</c:v>
                </c:pt>
                <c:pt idx="810">
                  <c:v>43.819481028218611</c:v>
                </c:pt>
                <c:pt idx="811">
                  <c:v>43.87351244748892</c:v>
                </c:pt>
                <c:pt idx="812">
                  <c:v>43.92754386675923</c:v>
                </c:pt>
                <c:pt idx="813">
                  <c:v>43.981575286029539</c:v>
                </c:pt>
                <c:pt idx="814">
                  <c:v>44.035606705299848</c:v>
                </c:pt>
                <c:pt idx="815">
                  <c:v>44.089638124570151</c:v>
                </c:pt>
                <c:pt idx="816">
                  <c:v>44.14366954384046</c:v>
                </c:pt>
                <c:pt idx="817">
                  <c:v>44.197700963110769</c:v>
                </c:pt>
                <c:pt idx="818">
                  <c:v>44.251732382381078</c:v>
                </c:pt>
                <c:pt idx="819">
                  <c:v>44.305763801651381</c:v>
                </c:pt>
                <c:pt idx="820">
                  <c:v>44.35979522092169</c:v>
                </c:pt>
                <c:pt idx="821">
                  <c:v>44.413826640191999</c:v>
                </c:pt>
                <c:pt idx="822">
                  <c:v>44.467858059462309</c:v>
                </c:pt>
                <c:pt idx="823">
                  <c:v>44.521889478732618</c:v>
                </c:pt>
                <c:pt idx="824">
                  <c:v>44.57592089800292</c:v>
                </c:pt>
                <c:pt idx="825">
                  <c:v>44.629952317273229</c:v>
                </c:pt>
                <c:pt idx="826">
                  <c:v>44.683983736543532</c:v>
                </c:pt>
                <c:pt idx="827">
                  <c:v>44.738015155813841</c:v>
                </c:pt>
                <c:pt idx="828">
                  <c:v>44.792046575084143</c:v>
                </c:pt>
                <c:pt idx="829">
                  <c:v>44.846077994354452</c:v>
                </c:pt>
                <c:pt idx="830">
                  <c:v>44.900109413624762</c:v>
                </c:pt>
                <c:pt idx="831">
                  <c:v>44.954140832895071</c:v>
                </c:pt>
                <c:pt idx="832">
                  <c:v>45.00817225216538</c:v>
                </c:pt>
                <c:pt idx="833">
                  <c:v>45.062203671435682</c:v>
                </c:pt>
                <c:pt idx="834">
                  <c:v>45.116235090705992</c:v>
                </c:pt>
                <c:pt idx="835">
                  <c:v>45.170266509976301</c:v>
                </c:pt>
                <c:pt idx="836">
                  <c:v>45.22429792924661</c:v>
                </c:pt>
                <c:pt idx="837">
                  <c:v>45.278329348516912</c:v>
                </c:pt>
                <c:pt idx="838">
                  <c:v>45.332360767787222</c:v>
                </c:pt>
                <c:pt idx="839">
                  <c:v>45.386392187057531</c:v>
                </c:pt>
                <c:pt idx="840">
                  <c:v>45.440423606327833</c:v>
                </c:pt>
                <c:pt idx="841">
                  <c:v>45.494455025598143</c:v>
                </c:pt>
                <c:pt idx="842">
                  <c:v>45.548486444868445</c:v>
                </c:pt>
                <c:pt idx="843">
                  <c:v>45.602517864138754</c:v>
                </c:pt>
                <c:pt idx="844">
                  <c:v>45.656549283409063</c:v>
                </c:pt>
                <c:pt idx="845">
                  <c:v>45.710580702679373</c:v>
                </c:pt>
                <c:pt idx="846">
                  <c:v>45.764612121949675</c:v>
                </c:pt>
                <c:pt idx="847">
                  <c:v>45.818643541219984</c:v>
                </c:pt>
                <c:pt idx="848">
                  <c:v>45.872674960490293</c:v>
                </c:pt>
                <c:pt idx="849">
                  <c:v>45.926706379760603</c:v>
                </c:pt>
                <c:pt idx="850">
                  <c:v>45.980737799030912</c:v>
                </c:pt>
                <c:pt idx="851">
                  <c:v>46.034769218301214</c:v>
                </c:pt>
                <c:pt idx="852">
                  <c:v>46.088800637571524</c:v>
                </c:pt>
                <c:pt idx="853">
                  <c:v>46.142832056841833</c:v>
                </c:pt>
                <c:pt idx="854">
                  <c:v>46.196863476112135</c:v>
                </c:pt>
                <c:pt idx="855">
                  <c:v>46.250894895382437</c:v>
                </c:pt>
                <c:pt idx="856">
                  <c:v>46.304926314652747</c:v>
                </c:pt>
                <c:pt idx="857">
                  <c:v>46.358957733923056</c:v>
                </c:pt>
                <c:pt idx="858">
                  <c:v>46.412989153193365</c:v>
                </c:pt>
                <c:pt idx="859">
                  <c:v>46.467020572463674</c:v>
                </c:pt>
                <c:pt idx="860">
                  <c:v>46.521051991733977</c:v>
                </c:pt>
                <c:pt idx="861">
                  <c:v>46.575083411004286</c:v>
                </c:pt>
                <c:pt idx="862">
                  <c:v>46.629114830274595</c:v>
                </c:pt>
                <c:pt idx="863">
                  <c:v>46.683146249544905</c:v>
                </c:pt>
                <c:pt idx="864">
                  <c:v>46.737177668815207</c:v>
                </c:pt>
                <c:pt idx="865">
                  <c:v>46.791209088085516</c:v>
                </c:pt>
                <c:pt idx="866">
                  <c:v>46.845240507355825</c:v>
                </c:pt>
                <c:pt idx="867">
                  <c:v>46.899271926626135</c:v>
                </c:pt>
                <c:pt idx="868">
                  <c:v>46.953303345896444</c:v>
                </c:pt>
                <c:pt idx="869">
                  <c:v>47.007334765166746</c:v>
                </c:pt>
                <c:pt idx="870">
                  <c:v>47.061366184437055</c:v>
                </c:pt>
                <c:pt idx="871">
                  <c:v>47.115397603707358</c:v>
                </c:pt>
                <c:pt idx="872">
                  <c:v>47.169429022977667</c:v>
                </c:pt>
                <c:pt idx="873">
                  <c:v>47.223460442247976</c:v>
                </c:pt>
                <c:pt idx="874">
                  <c:v>47.277491861518278</c:v>
                </c:pt>
                <c:pt idx="875">
                  <c:v>47.331523280788588</c:v>
                </c:pt>
                <c:pt idx="876">
                  <c:v>47.385554700058897</c:v>
                </c:pt>
                <c:pt idx="877">
                  <c:v>47.439586119329206</c:v>
                </c:pt>
                <c:pt idx="878">
                  <c:v>47.493617538599509</c:v>
                </c:pt>
                <c:pt idx="879">
                  <c:v>47.547648957869818</c:v>
                </c:pt>
                <c:pt idx="880">
                  <c:v>47.601680377140127</c:v>
                </c:pt>
                <c:pt idx="881">
                  <c:v>47.655711796410429</c:v>
                </c:pt>
                <c:pt idx="882">
                  <c:v>47.709743215680739</c:v>
                </c:pt>
                <c:pt idx="883">
                  <c:v>47.763774634951041</c:v>
                </c:pt>
                <c:pt idx="884">
                  <c:v>47.81780605422135</c:v>
                </c:pt>
                <c:pt idx="885">
                  <c:v>47.871837473491659</c:v>
                </c:pt>
                <c:pt idx="886">
                  <c:v>47.925868892761969</c:v>
                </c:pt>
                <c:pt idx="887">
                  <c:v>47.979900312032271</c:v>
                </c:pt>
                <c:pt idx="888">
                  <c:v>48.03393173130258</c:v>
                </c:pt>
                <c:pt idx="889">
                  <c:v>48.08796315057289</c:v>
                </c:pt>
                <c:pt idx="890">
                  <c:v>48.141994569843199</c:v>
                </c:pt>
                <c:pt idx="891">
                  <c:v>48.196025989113508</c:v>
                </c:pt>
                <c:pt idx="892">
                  <c:v>48.25005740838381</c:v>
                </c:pt>
                <c:pt idx="893">
                  <c:v>48.30408882765412</c:v>
                </c:pt>
                <c:pt idx="894">
                  <c:v>48.358120246924429</c:v>
                </c:pt>
                <c:pt idx="895">
                  <c:v>48.412151666194738</c:v>
                </c:pt>
                <c:pt idx="896">
                  <c:v>48.46618308546504</c:v>
                </c:pt>
                <c:pt idx="897">
                  <c:v>48.52021450473535</c:v>
                </c:pt>
                <c:pt idx="898">
                  <c:v>48.574245924005659</c:v>
                </c:pt>
                <c:pt idx="899">
                  <c:v>48.628277343275968</c:v>
                </c:pt>
                <c:pt idx="900">
                  <c:v>48.682308762546278</c:v>
                </c:pt>
                <c:pt idx="901">
                  <c:v>48.736340181816573</c:v>
                </c:pt>
                <c:pt idx="902">
                  <c:v>48.790371601086882</c:v>
                </c:pt>
                <c:pt idx="903">
                  <c:v>48.844403020357191</c:v>
                </c:pt>
                <c:pt idx="904">
                  <c:v>48.898434439627501</c:v>
                </c:pt>
                <c:pt idx="905">
                  <c:v>48.952465858897803</c:v>
                </c:pt>
                <c:pt idx="906">
                  <c:v>49.006497278168112</c:v>
                </c:pt>
                <c:pt idx="907">
                  <c:v>49.060528697438421</c:v>
                </c:pt>
                <c:pt idx="908">
                  <c:v>49.114560116708724</c:v>
                </c:pt>
                <c:pt idx="909">
                  <c:v>49.168591535979033</c:v>
                </c:pt>
                <c:pt idx="910">
                  <c:v>49.222622955249335</c:v>
                </c:pt>
                <c:pt idx="911">
                  <c:v>49.276654374519644</c:v>
                </c:pt>
                <c:pt idx="912">
                  <c:v>49.330685793789954</c:v>
                </c:pt>
                <c:pt idx="913">
                  <c:v>49.384717213060263</c:v>
                </c:pt>
                <c:pt idx="914">
                  <c:v>49.438748632330565</c:v>
                </c:pt>
                <c:pt idx="915">
                  <c:v>49.492780051600874</c:v>
                </c:pt>
                <c:pt idx="916">
                  <c:v>49.546811470871184</c:v>
                </c:pt>
                <c:pt idx="917">
                  <c:v>49.600842890141493</c:v>
                </c:pt>
                <c:pt idx="918">
                  <c:v>49.654874309411802</c:v>
                </c:pt>
                <c:pt idx="919">
                  <c:v>49.708905728682105</c:v>
                </c:pt>
                <c:pt idx="920">
                  <c:v>49.762937147952414</c:v>
                </c:pt>
                <c:pt idx="921">
                  <c:v>49.816968567222723</c:v>
                </c:pt>
                <c:pt idx="922">
                  <c:v>49.870999986493032</c:v>
                </c:pt>
                <c:pt idx="923">
                  <c:v>49.925031405763335</c:v>
                </c:pt>
                <c:pt idx="924">
                  <c:v>49.979062825033644</c:v>
                </c:pt>
                <c:pt idx="925">
                  <c:v>50.033094244303953</c:v>
                </c:pt>
                <c:pt idx="926">
                  <c:v>50.087125663574263</c:v>
                </c:pt>
                <c:pt idx="927">
                  <c:v>50.141157082844572</c:v>
                </c:pt>
                <c:pt idx="928">
                  <c:v>50.195188502114874</c:v>
                </c:pt>
                <c:pt idx="929">
                  <c:v>50.249219921385183</c:v>
                </c:pt>
                <c:pt idx="930">
                  <c:v>50.303251340655493</c:v>
                </c:pt>
                <c:pt idx="931">
                  <c:v>50.357282759925802</c:v>
                </c:pt>
                <c:pt idx="932">
                  <c:v>50.411314179196097</c:v>
                </c:pt>
                <c:pt idx="933">
                  <c:v>50.465345598466406</c:v>
                </c:pt>
                <c:pt idx="934">
                  <c:v>50.519377017736716</c:v>
                </c:pt>
                <c:pt idx="935">
                  <c:v>50.573408437007018</c:v>
                </c:pt>
                <c:pt idx="936">
                  <c:v>50.627439856277327</c:v>
                </c:pt>
                <c:pt idx="937">
                  <c:v>50.681471275547629</c:v>
                </c:pt>
                <c:pt idx="938">
                  <c:v>50.735502694817939</c:v>
                </c:pt>
                <c:pt idx="939">
                  <c:v>50.789534114088248</c:v>
                </c:pt>
                <c:pt idx="940">
                  <c:v>50.843565533358557</c:v>
                </c:pt>
                <c:pt idx="941">
                  <c:v>50.897596952628867</c:v>
                </c:pt>
                <c:pt idx="942">
                  <c:v>50.951628371899169</c:v>
                </c:pt>
                <c:pt idx="943">
                  <c:v>51.005659791169478</c:v>
                </c:pt>
                <c:pt idx="944">
                  <c:v>51.059691210439787</c:v>
                </c:pt>
                <c:pt idx="945">
                  <c:v>51.113722629710097</c:v>
                </c:pt>
                <c:pt idx="946">
                  <c:v>51.167754048980399</c:v>
                </c:pt>
                <c:pt idx="947">
                  <c:v>51.221785468250708</c:v>
                </c:pt>
                <c:pt idx="948">
                  <c:v>51.275816887521017</c:v>
                </c:pt>
                <c:pt idx="949">
                  <c:v>51.329848306791327</c:v>
                </c:pt>
                <c:pt idx="950">
                  <c:v>51.383879726061636</c:v>
                </c:pt>
                <c:pt idx="951">
                  <c:v>51.437911145331938</c:v>
                </c:pt>
                <c:pt idx="952">
                  <c:v>51.491942564602248</c:v>
                </c:pt>
                <c:pt idx="953">
                  <c:v>51.545973983872557</c:v>
                </c:pt>
                <c:pt idx="954">
                  <c:v>51.600005403142866</c:v>
                </c:pt>
                <c:pt idx="955">
                  <c:v>51.654036822413168</c:v>
                </c:pt>
                <c:pt idx="956">
                  <c:v>51.708068241683478</c:v>
                </c:pt>
                <c:pt idx="957">
                  <c:v>51.762099660953787</c:v>
                </c:pt>
                <c:pt idx="958">
                  <c:v>51.816131080224096</c:v>
                </c:pt>
                <c:pt idx="959">
                  <c:v>51.870162499494405</c:v>
                </c:pt>
                <c:pt idx="960">
                  <c:v>51.924193918764708</c:v>
                </c:pt>
                <c:pt idx="961">
                  <c:v>51.97822533803501</c:v>
                </c:pt>
                <c:pt idx="962">
                  <c:v>52.032256757305319</c:v>
                </c:pt>
                <c:pt idx="963">
                  <c:v>52.086288176575621</c:v>
                </c:pt>
                <c:pt idx="964">
                  <c:v>52.140319595845916</c:v>
                </c:pt>
                <c:pt idx="965">
                  <c:v>52.194351015116233</c:v>
                </c:pt>
                <c:pt idx="966">
                  <c:v>52.248382434386542</c:v>
                </c:pt>
                <c:pt idx="967">
                  <c:v>52.302413853656851</c:v>
                </c:pt>
                <c:pt idx="968">
                  <c:v>52.356445272927161</c:v>
                </c:pt>
                <c:pt idx="969">
                  <c:v>52.410476692197463</c:v>
                </c:pt>
                <c:pt idx="970">
                  <c:v>52.464508111467772</c:v>
                </c:pt>
                <c:pt idx="971">
                  <c:v>52.518539530738082</c:v>
                </c:pt>
                <c:pt idx="972">
                  <c:v>52.572570950008391</c:v>
                </c:pt>
                <c:pt idx="973">
                  <c:v>52.626602369278693</c:v>
                </c:pt>
                <c:pt idx="974">
                  <c:v>52.680633788549002</c:v>
                </c:pt>
                <c:pt idx="975">
                  <c:v>52.734665207819312</c:v>
                </c:pt>
                <c:pt idx="976">
                  <c:v>52.788696627089621</c:v>
                </c:pt>
                <c:pt idx="977">
                  <c:v>52.84272804635993</c:v>
                </c:pt>
                <c:pt idx="978">
                  <c:v>52.896759465630232</c:v>
                </c:pt>
                <c:pt idx="979">
                  <c:v>52.950790884900542</c:v>
                </c:pt>
                <c:pt idx="980">
                  <c:v>53.004822304170851</c:v>
                </c:pt>
                <c:pt idx="981">
                  <c:v>53.05885372344116</c:v>
                </c:pt>
                <c:pt idx="982">
                  <c:v>53.112885142711463</c:v>
                </c:pt>
                <c:pt idx="983">
                  <c:v>53.166916561981772</c:v>
                </c:pt>
                <c:pt idx="984">
                  <c:v>53.220947981252081</c:v>
                </c:pt>
                <c:pt idx="985">
                  <c:v>53.27497940052239</c:v>
                </c:pt>
                <c:pt idx="986">
                  <c:v>53.3290108197927</c:v>
                </c:pt>
                <c:pt idx="987">
                  <c:v>53.383042239063002</c:v>
                </c:pt>
                <c:pt idx="988">
                  <c:v>53.437073658333311</c:v>
                </c:pt>
                <c:pt idx="989">
                  <c:v>53.491105077603613</c:v>
                </c:pt>
                <c:pt idx="990">
                  <c:v>53.545136496873923</c:v>
                </c:pt>
                <c:pt idx="991">
                  <c:v>53.599167916144225</c:v>
                </c:pt>
                <c:pt idx="992">
                  <c:v>53.653199335414534</c:v>
                </c:pt>
                <c:pt idx="993">
                  <c:v>53.707230754684844</c:v>
                </c:pt>
                <c:pt idx="994">
                  <c:v>53.761262173955146</c:v>
                </c:pt>
                <c:pt idx="995">
                  <c:v>53.815293593225455</c:v>
                </c:pt>
                <c:pt idx="996">
                  <c:v>53.869325012495757</c:v>
                </c:pt>
                <c:pt idx="997">
                  <c:v>53.923356431766067</c:v>
                </c:pt>
                <c:pt idx="998">
                  <c:v>53.977387851036376</c:v>
                </c:pt>
                <c:pt idx="999">
                  <c:v>54.031419270306685</c:v>
                </c:pt>
                <c:pt idx="1000">
                  <c:v>54.085450689576987</c:v>
                </c:pt>
                <c:pt idx="1001">
                  <c:v>54.139482108847297</c:v>
                </c:pt>
                <c:pt idx="1002">
                  <c:v>54.193513528117606</c:v>
                </c:pt>
                <c:pt idx="1003">
                  <c:v>54.247544947387915</c:v>
                </c:pt>
                <c:pt idx="1004">
                  <c:v>54.301576366658225</c:v>
                </c:pt>
                <c:pt idx="1005">
                  <c:v>54.355607785928527</c:v>
                </c:pt>
                <c:pt idx="1006">
                  <c:v>54.409639205198836</c:v>
                </c:pt>
                <c:pt idx="1007">
                  <c:v>54.463670624469145</c:v>
                </c:pt>
                <c:pt idx="1008">
                  <c:v>54.517702043739455</c:v>
                </c:pt>
                <c:pt idx="1009">
                  <c:v>54.571733463009757</c:v>
                </c:pt>
                <c:pt idx="1010">
                  <c:v>54.625764882280066</c:v>
                </c:pt>
                <c:pt idx="1011">
                  <c:v>54.679796301550375</c:v>
                </c:pt>
                <c:pt idx="1012">
                  <c:v>54.733827720820685</c:v>
                </c:pt>
                <c:pt idx="1013">
                  <c:v>54.787859140090994</c:v>
                </c:pt>
                <c:pt idx="1014">
                  <c:v>54.841890559361296</c:v>
                </c:pt>
                <c:pt idx="1015">
                  <c:v>54.895921978631605</c:v>
                </c:pt>
                <c:pt idx="1016">
                  <c:v>54.949953397901908</c:v>
                </c:pt>
                <c:pt idx="1017">
                  <c:v>55.003984817172217</c:v>
                </c:pt>
                <c:pt idx="1018">
                  <c:v>55.058016236442526</c:v>
                </c:pt>
                <c:pt idx="1019">
                  <c:v>55.112047655712828</c:v>
                </c:pt>
                <c:pt idx="1020">
                  <c:v>55.166079074983138</c:v>
                </c:pt>
                <c:pt idx="1021">
                  <c:v>55.220110494253447</c:v>
                </c:pt>
                <c:pt idx="1022">
                  <c:v>55.274141913523756</c:v>
                </c:pt>
                <c:pt idx="1023">
                  <c:v>55.328173332794059</c:v>
                </c:pt>
                <c:pt idx="1024">
                  <c:v>55.382204752064361</c:v>
                </c:pt>
                <c:pt idx="1025">
                  <c:v>55.43623617133467</c:v>
                </c:pt>
                <c:pt idx="1026">
                  <c:v>55.490267590604979</c:v>
                </c:pt>
                <c:pt idx="1027">
                  <c:v>55.544299009875289</c:v>
                </c:pt>
                <c:pt idx="1028">
                  <c:v>55.598330429145591</c:v>
                </c:pt>
                <c:pt idx="1029">
                  <c:v>55.6523618484159</c:v>
                </c:pt>
                <c:pt idx="1030">
                  <c:v>55.706393267686209</c:v>
                </c:pt>
                <c:pt idx="1031">
                  <c:v>55.760424686956519</c:v>
                </c:pt>
                <c:pt idx="1032">
                  <c:v>55.814456106226821</c:v>
                </c:pt>
                <c:pt idx="1033">
                  <c:v>55.86848752549713</c:v>
                </c:pt>
                <c:pt idx="1034">
                  <c:v>55.92251894476744</c:v>
                </c:pt>
                <c:pt idx="1035">
                  <c:v>55.976550364037749</c:v>
                </c:pt>
                <c:pt idx="1036">
                  <c:v>56.030581783308058</c:v>
                </c:pt>
                <c:pt idx="1037">
                  <c:v>56.08461320257836</c:v>
                </c:pt>
                <c:pt idx="1038">
                  <c:v>56.13864462184867</c:v>
                </c:pt>
                <c:pt idx="1039">
                  <c:v>56.192676041118979</c:v>
                </c:pt>
                <c:pt idx="1040">
                  <c:v>56.246707460389288</c:v>
                </c:pt>
                <c:pt idx="1041">
                  <c:v>56.30073887965959</c:v>
                </c:pt>
                <c:pt idx="1042">
                  <c:v>56.3547702989299</c:v>
                </c:pt>
                <c:pt idx="1043">
                  <c:v>56.408801718200202</c:v>
                </c:pt>
                <c:pt idx="1044">
                  <c:v>56.462833137470511</c:v>
                </c:pt>
                <c:pt idx="1045">
                  <c:v>56.516864556740821</c:v>
                </c:pt>
                <c:pt idx="1046">
                  <c:v>56.570895976011123</c:v>
                </c:pt>
                <c:pt idx="1047">
                  <c:v>56.624927395281432</c:v>
                </c:pt>
                <c:pt idx="1048">
                  <c:v>56.678958814551741</c:v>
                </c:pt>
                <c:pt idx="1049">
                  <c:v>56.732990233822051</c:v>
                </c:pt>
                <c:pt idx="1050">
                  <c:v>56.787021653092353</c:v>
                </c:pt>
                <c:pt idx="1051">
                  <c:v>56.841053072362662</c:v>
                </c:pt>
                <c:pt idx="1052">
                  <c:v>56.895084491632971</c:v>
                </c:pt>
                <c:pt idx="1053">
                  <c:v>56.949115910903281</c:v>
                </c:pt>
                <c:pt idx="1054">
                  <c:v>57.00314733017359</c:v>
                </c:pt>
                <c:pt idx="1055">
                  <c:v>57.057178749443885</c:v>
                </c:pt>
                <c:pt idx="1056">
                  <c:v>57.111210168714194</c:v>
                </c:pt>
                <c:pt idx="1057">
                  <c:v>57.165241587984504</c:v>
                </c:pt>
                <c:pt idx="1058">
                  <c:v>57.219273007254813</c:v>
                </c:pt>
                <c:pt idx="1059">
                  <c:v>57.273304426525115</c:v>
                </c:pt>
                <c:pt idx="1060">
                  <c:v>57.327335845795425</c:v>
                </c:pt>
                <c:pt idx="1061">
                  <c:v>57.381367265065734</c:v>
                </c:pt>
                <c:pt idx="1062">
                  <c:v>57.435398684336043</c:v>
                </c:pt>
                <c:pt idx="1063">
                  <c:v>57.489430103606352</c:v>
                </c:pt>
                <c:pt idx="1064">
                  <c:v>57.543461522876655</c:v>
                </c:pt>
                <c:pt idx="1065">
                  <c:v>57.597492942146964</c:v>
                </c:pt>
                <c:pt idx="1066">
                  <c:v>57.651524361417273</c:v>
                </c:pt>
                <c:pt idx="1067">
                  <c:v>57.705555780687583</c:v>
                </c:pt>
                <c:pt idx="1068">
                  <c:v>57.759587199957885</c:v>
                </c:pt>
                <c:pt idx="1069">
                  <c:v>57.813618619228194</c:v>
                </c:pt>
                <c:pt idx="1070">
                  <c:v>57.867650038498503</c:v>
                </c:pt>
                <c:pt idx="1071">
                  <c:v>57.921681457768806</c:v>
                </c:pt>
                <c:pt idx="1072">
                  <c:v>57.975712877039115</c:v>
                </c:pt>
                <c:pt idx="1073">
                  <c:v>58.029744296309417</c:v>
                </c:pt>
                <c:pt idx="1074">
                  <c:v>58.083775715579726</c:v>
                </c:pt>
                <c:pt idx="1075">
                  <c:v>58.137807134850036</c:v>
                </c:pt>
                <c:pt idx="1076">
                  <c:v>58.191838554120345</c:v>
                </c:pt>
                <c:pt idx="1077">
                  <c:v>58.245869973390647</c:v>
                </c:pt>
                <c:pt idx="1078">
                  <c:v>58.299901392660956</c:v>
                </c:pt>
                <c:pt idx="1079">
                  <c:v>58.353932811931266</c:v>
                </c:pt>
                <c:pt idx="1080">
                  <c:v>58.407964231201575</c:v>
                </c:pt>
                <c:pt idx="1081">
                  <c:v>58.461995650471884</c:v>
                </c:pt>
                <c:pt idx="1082">
                  <c:v>58.516027069742186</c:v>
                </c:pt>
                <c:pt idx="1083">
                  <c:v>58.570058489012496</c:v>
                </c:pt>
                <c:pt idx="1084">
                  <c:v>58.624089908282805</c:v>
                </c:pt>
                <c:pt idx="1085">
                  <c:v>58.678121327553114</c:v>
                </c:pt>
                <c:pt idx="1086">
                  <c:v>58.732152746823417</c:v>
                </c:pt>
                <c:pt idx="1087">
                  <c:v>58.786184166093719</c:v>
                </c:pt>
                <c:pt idx="1088">
                  <c:v>58.840215585364028</c:v>
                </c:pt>
                <c:pt idx="1089">
                  <c:v>58.894247004634337</c:v>
                </c:pt>
                <c:pt idx="1090">
                  <c:v>58.948278423904647</c:v>
                </c:pt>
                <c:pt idx="1091">
                  <c:v>59.002309843174949</c:v>
                </c:pt>
                <c:pt idx="1092">
                  <c:v>59.056341262445258</c:v>
                </c:pt>
                <c:pt idx="1093">
                  <c:v>59.110372681715567</c:v>
                </c:pt>
                <c:pt idx="1094">
                  <c:v>59.164404100985877</c:v>
                </c:pt>
                <c:pt idx="1095">
                  <c:v>59.218435520256186</c:v>
                </c:pt>
                <c:pt idx="1096">
                  <c:v>59.272466939526488</c:v>
                </c:pt>
                <c:pt idx="1097">
                  <c:v>59.326498358796798</c:v>
                </c:pt>
                <c:pt idx="1098">
                  <c:v>59.3805297780671</c:v>
                </c:pt>
                <c:pt idx="1099">
                  <c:v>59.434561197337409</c:v>
                </c:pt>
                <c:pt idx="1100">
                  <c:v>59.488592616607711</c:v>
                </c:pt>
                <c:pt idx="1101">
                  <c:v>59.542624035878021</c:v>
                </c:pt>
                <c:pt idx="1102">
                  <c:v>59.59665545514833</c:v>
                </c:pt>
                <c:pt idx="1103">
                  <c:v>59.650686874418639</c:v>
                </c:pt>
                <c:pt idx="1104">
                  <c:v>59.704718293688948</c:v>
                </c:pt>
                <c:pt idx="1105">
                  <c:v>59.758749712959251</c:v>
                </c:pt>
                <c:pt idx="1106">
                  <c:v>59.81278113222956</c:v>
                </c:pt>
                <c:pt idx="1107">
                  <c:v>59.866812551499869</c:v>
                </c:pt>
                <c:pt idx="1108">
                  <c:v>59.920843970770179</c:v>
                </c:pt>
                <c:pt idx="1109">
                  <c:v>59.974875390040481</c:v>
                </c:pt>
                <c:pt idx="1110">
                  <c:v>60.02890680931079</c:v>
                </c:pt>
                <c:pt idx="1111">
                  <c:v>60.082938228581099</c:v>
                </c:pt>
                <c:pt idx="1112">
                  <c:v>60.136969647851409</c:v>
                </c:pt>
                <c:pt idx="1113">
                  <c:v>60.191001067121718</c:v>
                </c:pt>
                <c:pt idx="1114">
                  <c:v>60.24503248639202</c:v>
                </c:pt>
                <c:pt idx="1115">
                  <c:v>60.299063905662329</c:v>
                </c:pt>
                <c:pt idx="1116">
                  <c:v>60.353095324932632</c:v>
                </c:pt>
                <c:pt idx="1117">
                  <c:v>60.407126744202941</c:v>
                </c:pt>
                <c:pt idx="1118">
                  <c:v>60.461158163473243</c:v>
                </c:pt>
                <c:pt idx="1119">
                  <c:v>60.515189582743552</c:v>
                </c:pt>
                <c:pt idx="1120">
                  <c:v>60.569221002013862</c:v>
                </c:pt>
                <c:pt idx="1121">
                  <c:v>60.623252421284171</c:v>
                </c:pt>
                <c:pt idx="1122">
                  <c:v>60.67728384055448</c:v>
                </c:pt>
                <c:pt idx="1123">
                  <c:v>60.731315259824783</c:v>
                </c:pt>
                <c:pt idx="1124">
                  <c:v>60.785346679095092</c:v>
                </c:pt>
                <c:pt idx="1125">
                  <c:v>60.839378098365394</c:v>
                </c:pt>
                <c:pt idx="1126">
                  <c:v>60.893409517635703</c:v>
                </c:pt>
                <c:pt idx="1127">
                  <c:v>60.947440936906006</c:v>
                </c:pt>
                <c:pt idx="1128">
                  <c:v>61.001472356176315</c:v>
                </c:pt>
                <c:pt idx="1129">
                  <c:v>61.055503775446624</c:v>
                </c:pt>
                <c:pt idx="1130">
                  <c:v>61.109535194716933</c:v>
                </c:pt>
                <c:pt idx="1131">
                  <c:v>61.163566613987243</c:v>
                </c:pt>
                <c:pt idx="1132">
                  <c:v>61.217598033257545</c:v>
                </c:pt>
                <c:pt idx="1133">
                  <c:v>61.271629452527854</c:v>
                </c:pt>
                <c:pt idx="1134">
                  <c:v>61.325660871798163</c:v>
                </c:pt>
                <c:pt idx="1135">
                  <c:v>61.379692291068473</c:v>
                </c:pt>
                <c:pt idx="1136">
                  <c:v>61.433723710338775</c:v>
                </c:pt>
                <c:pt idx="1137">
                  <c:v>61.487755129609084</c:v>
                </c:pt>
                <c:pt idx="1138">
                  <c:v>61.541786548879394</c:v>
                </c:pt>
                <c:pt idx="1139">
                  <c:v>61.595817968149703</c:v>
                </c:pt>
                <c:pt idx="1140">
                  <c:v>61.649849387420012</c:v>
                </c:pt>
                <c:pt idx="1141">
                  <c:v>61.703880806690314</c:v>
                </c:pt>
                <c:pt idx="1142">
                  <c:v>61.757912225960624</c:v>
                </c:pt>
                <c:pt idx="1143">
                  <c:v>61.811943645230933</c:v>
                </c:pt>
                <c:pt idx="1144">
                  <c:v>61.865975064501242</c:v>
                </c:pt>
                <c:pt idx="1145">
                  <c:v>61.920006483771544</c:v>
                </c:pt>
                <c:pt idx="1146">
                  <c:v>61.974037903041854</c:v>
                </c:pt>
                <c:pt idx="1147">
                  <c:v>62.028069322312156</c:v>
                </c:pt>
                <c:pt idx="1148">
                  <c:v>62.082100741582465</c:v>
                </c:pt>
                <c:pt idx="1149">
                  <c:v>62.136132160852775</c:v>
                </c:pt>
                <c:pt idx="1150">
                  <c:v>62.190163580123077</c:v>
                </c:pt>
                <c:pt idx="1151">
                  <c:v>62.244194999393386</c:v>
                </c:pt>
                <c:pt idx="1152">
                  <c:v>62.298226418663695</c:v>
                </c:pt>
                <c:pt idx="1153">
                  <c:v>62.352257837933998</c:v>
                </c:pt>
                <c:pt idx="1154">
                  <c:v>62.406289257204307</c:v>
                </c:pt>
                <c:pt idx="1155">
                  <c:v>62.460320676474609</c:v>
                </c:pt>
                <c:pt idx="1156">
                  <c:v>62.514352095744925</c:v>
                </c:pt>
                <c:pt idx="1157">
                  <c:v>62.568383515015228</c:v>
                </c:pt>
                <c:pt idx="1158">
                  <c:v>62.622414934285544</c:v>
                </c:pt>
                <c:pt idx="1159">
                  <c:v>62.676446353555839</c:v>
                </c:pt>
                <c:pt idx="1160">
                  <c:v>62.730477772826156</c:v>
                </c:pt>
                <c:pt idx="1161">
                  <c:v>62.784509192096458</c:v>
                </c:pt>
                <c:pt idx="1162">
                  <c:v>62.83854061136676</c:v>
                </c:pt>
                <c:pt idx="1163">
                  <c:v>62.892572030637076</c:v>
                </c:pt>
                <c:pt idx="1164">
                  <c:v>62.946603449907364</c:v>
                </c:pt>
                <c:pt idx="1165">
                  <c:v>63.000634869177688</c:v>
                </c:pt>
                <c:pt idx="1166">
                  <c:v>63.05466628844799</c:v>
                </c:pt>
                <c:pt idx="1167">
                  <c:v>63.108697707718306</c:v>
                </c:pt>
                <c:pt idx="1168">
                  <c:v>63.162729126988602</c:v>
                </c:pt>
                <c:pt idx="1169">
                  <c:v>63.216760546258918</c:v>
                </c:pt>
                <c:pt idx="1170">
                  <c:v>63.27079196552922</c:v>
                </c:pt>
                <c:pt idx="1171">
                  <c:v>63.324823384799537</c:v>
                </c:pt>
                <c:pt idx="1172">
                  <c:v>63.378854804069839</c:v>
                </c:pt>
                <c:pt idx="1173">
                  <c:v>63.432886223340148</c:v>
                </c:pt>
                <c:pt idx="1174">
                  <c:v>63.48691764261045</c:v>
                </c:pt>
                <c:pt idx="1175">
                  <c:v>63.540949061880767</c:v>
                </c:pt>
                <c:pt idx="1176">
                  <c:v>63.594980481151062</c:v>
                </c:pt>
                <c:pt idx="1177">
                  <c:v>63.649011900421378</c:v>
                </c:pt>
                <c:pt idx="1178">
                  <c:v>63.70304331969168</c:v>
                </c:pt>
                <c:pt idx="1179">
                  <c:v>63.75707473896199</c:v>
                </c:pt>
                <c:pt idx="1180">
                  <c:v>63.811106158232292</c:v>
                </c:pt>
                <c:pt idx="1181">
                  <c:v>63.865137577502601</c:v>
                </c:pt>
                <c:pt idx="1182">
                  <c:v>63.91916899677291</c:v>
                </c:pt>
                <c:pt idx="1183">
                  <c:v>63.97320041604322</c:v>
                </c:pt>
                <c:pt idx="1184">
                  <c:v>64.027231835313515</c:v>
                </c:pt>
                <c:pt idx="1185">
                  <c:v>64.081263254583831</c:v>
                </c:pt>
                <c:pt idx="1186">
                  <c:v>64.135294673854133</c:v>
                </c:pt>
                <c:pt idx="1187">
                  <c:v>64.18932609312445</c:v>
                </c:pt>
                <c:pt idx="1188">
                  <c:v>64.243357512394752</c:v>
                </c:pt>
                <c:pt idx="1189">
                  <c:v>64.297388931665054</c:v>
                </c:pt>
                <c:pt idx="1190">
                  <c:v>64.351420350935371</c:v>
                </c:pt>
                <c:pt idx="1191">
                  <c:v>64.405451770205673</c:v>
                </c:pt>
                <c:pt idx="1192">
                  <c:v>64.459483189475989</c:v>
                </c:pt>
                <c:pt idx="1193">
                  <c:v>64.513514608746277</c:v>
                </c:pt>
                <c:pt idx="1194">
                  <c:v>64.567546028016594</c:v>
                </c:pt>
                <c:pt idx="1195">
                  <c:v>64.621577447286896</c:v>
                </c:pt>
                <c:pt idx="1196">
                  <c:v>64.675608866557212</c:v>
                </c:pt>
                <c:pt idx="1197">
                  <c:v>64.729640285827514</c:v>
                </c:pt>
                <c:pt idx="1198">
                  <c:v>64.783671705097831</c:v>
                </c:pt>
                <c:pt idx="1199">
                  <c:v>64.837703124368119</c:v>
                </c:pt>
                <c:pt idx="1200">
                  <c:v>64.891734543638449</c:v>
                </c:pt>
                <c:pt idx="1201">
                  <c:v>64.945765962908737</c:v>
                </c:pt>
                <c:pt idx="1202">
                  <c:v>64.999797382179054</c:v>
                </c:pt>
                <c:pt idx="1203">
                  <c:v>65.053828801449356</c:v>
                </c:pt>
                <c:pt idx="1204">
                  <c:v>65.107860220719672</c:v>
                </c:pt>
                <c:pt idx="1205">
                  <c:v>65.161891639989975</c:v>
                </c:pt>
                <c:pt idx="1206">
                  <c:v>65.215923059260277</c:v>
                </c:pt>
                <c:pt idx="1207">
                  <c:v>65.269954478530579</c:v>
                </c:pt>
                <c:pt idx="1208">
                  <c:v>65.323985897800895</c:v>
                </c:pt>
                <c:pt idx="1209">
                  <c:v>65.378017317071198</c:v>
                </c:pt>
                <c:pt idx="1210">
                  <c:v>65.432048736341514</c:v>
                </c:pt>
                <c:pt idx="1211">
                  <c:v>65.486080155611816</c:v>
                </c:pt>
                <c:pt idx="1212">
                  <c:v>65.540111574882118</c:v>
                </c:pt>
                <c:pt idx="1213">
                  <c:v>65.594142994152435</c:v>
                </c:pt>
                <c:pt idx="1214">
                  <c:v>65.648174413422737</c:v>
                </c:pt>
                <c:pt idx="1215">
                  <c:v>65.702205832693053</c:v>
                </c:pt>
                <c:pt idx="1216">
                  <c:v>65.756237251963356</c:v>
                </c:pt>
                <c:pt idx="1217">
                  <c:v>65.810268671233658</c:v>
                </c:pt>
                <c:pt idx="1218">
                  <c:v>65.864300090503974</c:v>
                </c:pt>
                <c:pt idx="1219">
                  <c:v>65.918331509774276</c:v>
                </c:pt>
                <c:pt idx="1220">
                  <c:v>65.972362929044579</c:v>
                </c:pt>
                <c:pt idx="1221">
                  <c:v>66.026394348314895</c:v>
                </c:pt>
                <c:pt idx="1222">
                  <c:v>66.080425767585197</c:v>
                </c:pt>
                <c:pt idx="1223">
                  <c:v>66.134457186855514</c:v>
                </c:pt>
                <c:pt idx="1224">
                  <c:v>66.188488606125802</c:v>
                </c:pt>
                <c:pt idx="1225">
                  <c:v>66.242520025396118</c:v>
                </c:pt>
                <c:pt idx="1226">
                  <c:v>66.29655144466642</c:v>
                </c:pt>
                <c:pt idx="1227">
                  <c:v>66.350582863936737</c:v>
                </c:pt>
                <c:pt idx="1228">
                  <c:v>66.404614283207039</c:v>
                </c:pt>
                <c:pt idx="1229">
                  <c:v>66.458645702477355</c:v>
                </c:pt>
                <c:pt idx="1230">
                  <c:v>66.512677121747643</c:v>
                </c:pt>
                <c:pt idx="1231">
                  <c:v>66.566708541017974</c:v>
                </c:pt>
                <c:pt idx="1232">
                  <c:v>66.620739960288262</c:v>
                </c:pt>
                <c:pt idx="1233">
                  <c:v>66.674771379558578</c:v>
                </c:pt>
                <c:pt idx="1234">
                  <c:v>66.72880279882888</c:v>
                </c:pt>
                <c:pt idx="1235">
                  <c:v>66.782834218099183</c:v>
                </c:pt>
                <c:pt idx="1236">
                  <c:v>66.836865637369499</c:v>
                </c:pt>
                <c:pt idx="1237">
                  <c:v>66.890897056639801</c:v>
                </c:pt>
                <c:pt idx="1238">
                  <c:v>66.944928475910103</c:v>
                </c:pt>
                <c:pt idx="1239">
                  <c:v>66.99895989518042</c:v>
                </c:pt>
                <c:pt idx="1240">
                  <c:v>67.052991314450722</c:v>
                </c:pt>
                <c:pt idx="1241">
                  <c:v>67.107022733721038</c:v>
                </c:pt>
                <c:pt idx="1242">
                  <c:v>67.161054152991341</c:v>
                </c:pt>
                <c:pt idx="1243">
                  <c:v>67.215085572261643</c:v>
                </c:pt>
                <c:pt idx="1244">
                  <c:v>67.269116991531959</c:v>
                </c:pt>
                <c:pt idx="1245">
                  <c:v>67.323148410802261</c:v>
                </c:pt>
                <c:pt idx="1246">
                  <c:v>67.377179830072578</c:v>
                </c:pt>
                <c:pt idx="1247">
                  <c:v>67.43121124934288</c:v>
                </c:pt>
                <c:pt idx="1248">
                  <c:v>67.485242668613182</c:v>
                </c:pt>
                <c:pt idx="1249">
                  <c:v>67.539274087883499</c:v>
                </c:pt>
                <c:pt idx="1250">
                  <c:v>67.593305507153801</c:v>
                </c:pt>
                <c:pt idx="1251">
                  <c:v>67.647336926424089</c:v>
                </c:pt>
                <c:pt idx="1252">
                  <c:v>67.701368345694391</c:v>
                </c:pt>
                <c:pt idx="1253">
                  <c:v>67.755399764964679</c:v>
                </c:pt>
                <c:pt idx="1254">
                  <c:v>67.809431184234995</c:v>
                </c:pt>
                <c:pt idx="1255">
                  <c:v>67.863462603505283</c:v>
                </c:pt>
                <c:pt idx="1256">
                  <c:v>67.9174940227756</c:v>
                </c:pt>
                <c:pt idx="1257">
                  <c:v>67.971525442045888</c:v>
                </c:pt>
                <c:pt idx="1258">
                  <c:v>68.025556861316176</c:v>
                </c:pt>
                <c:pt idx="1259">
                  <c:v>68.079588280586492</c:v>
                </c:pt>
              </c:numCache>
            </c:numRef>
          </c:cat>
          <c:val>
            <c:numRef>
              <c:f>CTF_updated!$Q$87:$Q$723</c:f>
              <c:numCache>
                <c:formatCode>0.000</c:formatCode>
                <c:ptCount val="637"/>
                <c:pt idx="0">
                  <c:v>0.99954089543188485</c:v>
                </c:pt>
                <c:pt idx="1">
                  <c:v>0.99816530256368774</c:v>
                </c:pt>
                <c:pt idx="2">
                  <c:v>0.99587837241340904</c:v>
                </c:pt>
                <c:pt idx="3">
                  <c:v>0.99268865181818777</c:v>
                </c:pt>
                <c:pt idx="4">
                  <c:v>0.9886080265238435</c:v>
                </c:pt>
                <c:pt idx="5">
                  <c:v>0.98365164226315871</c:v>
                </c:pt>
                <c:pt idx="6">
                  <c:v>0.97783780456484837</c:v>
                </c:pt>
                <c:pt idx="7">
                  <c:v>0.97118785823161935</c:v>
                </c:pt>
                <c:pt idx="8">
                  <c:v>0.96372604761088909</c:v>
                </c:pt>
                <c:pt idx="9">
                  <c:v>0.95547935895338965</c:v>
                </c:pt>
                <c:pt idx="10">
                  <c:v>0.94647734631109592</c:v>
                </c:pt>
                <c:pt idx="11">
                  <c:v>0.93675194256491978</c:v>
                </c:pt>
                <c:pt idx="12">
                  <c:v>0.92633725729291416</c:v>
                </c:pt>
                <c:pt idx="13">
                  <c:v>0.91526936329010111</c:v>
                </c:pt>
                <c:pt idx="14">
                  <c:v>0.903586073630541</c:v>
                </c:pt>
                <c:pt idx="15">
                  <c:v>0.89132671122022422</c:v>
                </c:pt>
                <c:pt idx="16">
                  <c:v>0.87853187282546485</c:v>
                </c:pt>
                <c:pt idx="17">
                  <c:v>0.86524318957564006</c:v>
                </c:pt>
                <c:pt idx="18">
                  <c:v>0.85150308593158108</c:v>
                </c:pt>
                <c:pt idx="19">
                  <c:v>0.83735453908224655</c:v>
                </c:pt>
                <c:pt idx="20">
                  <c:v>0.8228408406832457</c:v>
                </c:pt>
                <c:pt idx="21">
                  <c:v>0.80800536278242596</c:v>
                </c:pt>
                <c:pt idx="22">
                  <c:v>0.79289132969136278</c:v>
                </c:pt>
                <c:pt idx="23">
                  <c:v>0.77754159745868634</c:v>
                </c:pt>
                <c:pt idx="24">
                  <c:v>0.76199844248343107</c:v>
                </c:pt>
                <c:pt idx="25">
                  <c:v>0.74630336067584291</c:v>
                </c:pt>
                <c:pt idx="26">
                  <c:v>0.73049687843124889</c:v>
                </c:pt>
                <c:pt idx="27">
                  <c:v>0.71461837653174698</c:v>
                </c:pt>
                <c:pt idx="28">
                  <c:v>0.69870592793270769</c:v>
                </c:pt>
                <c:pt idx="29">
                  <c:v>0.68279615022848816</c:v>
                </c:pt>
                <c:pt idx="30">
                  <c:v>0.6669240734264904</c:v>
                </c:pt>
                <c:pt idx="31">
                  <c:v>0.65112302349279116</c:v>
                </c:pt>
                <c:pt idx="32">
                  <c:v>0.63542452196805888</c:v>
                </c:pt>
                <c:pt idx="33">
                  <c:v>0.61985820179124351</c:v>
                </c:pt>
                <c:pt idx="34">
                  <c:v>0.60445173931239826</c:v>
                </c:pt>
                <c:pt idx="35">
                  <c:v>0.58923080232658864</c:v>
                </c:pt>
                <c:pt idx="36">
                  <c:v>0.57421901381968465</c:v>
                </c:pt>
                <c:pt idx="37">
                  <c:v>0.55943793098522254</c:v>
                </c:pt>
                <c:pt idx="38">
                  <c:v>0.54490703895060688</c:v>
                </c:pt>
                <c:pt idx="39">
                  <c:v>0.53064375854163748</c:v>
                </c:pt>
                <c:pt idx="40">
                  <c:v>0.51666346731743995</c:v>
                </c:pt>
                <c:pt idx="41">
                  <c:v>0.50297953302390175</c:v>
                </c:pt>
                <c:pt idx="42">
                  <c:v>0.48960335854299891</c:v>
                </c:pt>
                <c:pt idx="43">
                  <c:v>0.47654443735812518</c:v>
                </c:pt>
                <c:pt idx="44">
                  <c:v>0.4638104185116434</c:v>
                </c:pt>
                <c:pt idx="45">
                  <c:v>0.45140718000019719</c:v>
                </c:pt>
                <c:pt idx="46">
                  <c:v>0.43933890953545207</c:v>
                </c:pt>
                <c:pt idx="47">
                  <c:v>0.42760819159239155</c:v>
                </c:pt>
                <c:pt idx="48">
                  <c:v>0.41621609967339768</c:v>
                </c:pt>
                <c:pt idx="49">
                  <c:v>0.40516229273337734</c:v>
                </c:pt>
                <c:pt idx="50">
                  <c:v>0.39444511473824506</c:v>
                </c:pt>
                <c:pt idx="51">
                  <c:v>0.38406169636523874</c:v>
                </c:pt>
                <c:pt idx="52">
                  <c:v>0.37400805789781838</c:v>
                </c:pt>
                <c:pt idx="53">
                  <c:v>0.36427921241921846</c:v>
                </c:pt>
                <c:pt idx="54">
                  <c:v>0.35486926846605582</c:v>
                </c:pt>
                <c:pt idx="55">
                  <c:v>0.34577153136562927</c:v>
                </c:pt>
                <c:pt idx="56">
                  <c:v>0.33697860254664913</c:v>
                </c:pt>
                <c:pt idx="57">
                  <c:v>0.32848247618202797</c:v>
                </c:pt>
                <c:pt idx="58">
                  <c:v>0.32027463259307726</c:v>
                </c:pt>
                <c:pt idx="59">
                  <c:v>0.31234612791598509</c:v>
                </c:pt>
                <c:pt idx="60">
                  <c:v>0.30468767960294546</c:v>
                </c:pt>
                <c:pt idx="61">
                  <c:v>0.29728974740088721</c:v>
                </c:pt>
                <c:pt idx="62">
                  <c:v>0.29014260951969478</c:v>
                </c:pt>
                <c:pt idx="63">
                  <c:v>0.2832364337684064</c:v>
                </c:pt>
                <c:pt idx="64">
                  <c:v>0.27656134350154915</c:v>
                </c:pt>
                <c:pt idx="65">
                  <c:v>0.2701074782779907</c:v>
                </c:pt>
                <c:pt idx="66">
                  <c:v>0.26386504919104631</c:v>
                </c:pt>
                <c:pt idx="67">
                  <c:v>0.25782438888071618</c:v>
                </c:pt>
                <c:pt idx="68">
                  <c:v>0.25197599628660233</c:v>
                </c:pt>
                <c:pt idx="69">
                  <c:v>0.24631057624306829</c:v>
                </c:pt>
                <c:pt idx="70">
                  <c:v>0.24081907405647213</c:v>
                </c:pt>
                <c:pt idx="71">
                  <c:v>0.23549270523777419</c:v>
                </c:pt>
                <c:pt idx="72">
                  <c:v>0.23032298059253889</c:v>
                </c:pt>
                <c:pt idx="73">
                  <c:v>0.22530172689439987</c:v>
                </c:pt>
                <c:pt idx="74">
                  <c:v>0.22042110338757828</c:v>
                </c:pt>
                <c:pt idx="75">
                  <c:v>0.21567361437923138</c:v>
                </c:pt>
                <c:pt idx="76">
                  <c:v>0.21105211819348213</c:v>
                </c:pt>
                <c:pt idx="77">
                  <c:v>0.20654983276619909</c:v>
                </c:pt>
                <c:pt idx="78">
                  <c:v>0.20216033816324608</c:v>
                </c:pt>
                <c:pt idx="79">
                  <c:v>0.19787757630530151</c:v>
                </c:pt>
                <c:pt idx="80">
                  <c:v>0.19369584817977484</c:v>
                </c:pt>
                <c:pt idx="81">
                  <c:v>0.1896098088151412</c:v>
                </c:pt>
                <c:pt idx="82">
                  <c:v>0.18561446028550427</c:v>
                </c:pt>
                <c:pt idx="83">
                  <c:v>0.18170514300369103</c:v>
                </c:pt>
                <c:pt idx="84">
                  <c:v>0.17787752555001099</c:v>
                </c:pt>
                <c:pt idx="85">
                  <c:v>0.17412759327125787</c:v>
                </c:pt>
                <c:pt idx="86">
                  <c:v>0.1704516358709027</c:v>
                </c:pt>
                <c:pt idx="87">
                  <c:v>0.16684623419697917</c:v>
                </c:pt>
                <c:pt idx="88">
                  <c:v>0.1633082464191595</c:v>
                </c:pt>
                <c:pt idx="89">
                  <c:v>0.1598347937711887</c:v>
                </c:pt>
                <c:pt idx="90">
                  <c:v>0.15642324601939667</c:v>
                </c:pt>
                <c:pt idx="91">
                  <c:v>0.15307120680264652</c:v>
                </c:pt>
                <c:pt idx="92">
                  <c:v>0.14977649897394099</c:v>
                </c:pt>
                <c:pt idx="93">
                  <c:v>0.14653715005918086</c:v>
                </c:pt>
                <c:pt idx="94">
                  <c:v>0.14335137793433753</c:v>
                </c:pt>
                <c:pt idx="95">
                  <c:v>0.14021757680869804</c:v>
                </c:pt>
                <c:pt idx="96">
                  <c:v>0.1371343035889305</c:v>
                </c:pt>
                <c:pt idx="97">
                  <c:v>0.13410026468657135</c:v>
                </c:pt>
                <c:pt idx="98">
                  <c:v>0.13111430332020527</c:v>
                </c:pt>
                <c:pt idx="99">
                  <c:v>0.12817538735311851</c:v>
                </c:pt>
                <c:pt idx="100">
                  <c:v>0.12528259769757366</c:v>
                </c:pt>
                <c:pt idx="101">
                  <c:v>0.12243511730809033</c:v>
                </c:pt>
                <c:pt idx="102">
                  <c:v>0.11963222077820586</c:v>
                </c:pt>
                <c:pt idx="103">
                  <c:v>0.11687326454811887</c:v>
                </c:pt>
                <c:pt idx="104">
                  <c:v>0.11415767772436174</c:v>
                </c:pt>
                <c:pt idx="105">
                  <c:v>0.11148495350717159</c:v>
                </c:pt>
                <c:pt idx="106">
                  <c:v>0.10885464121649577</c:v>
                </c:pt>
                <c:pt idx="107">
                  <c:v>0.10626633890353077</c:v>
                </c:pt>
                <c:pt idx="108">
                  <c:v>0.10371968653131695</c:v>
                </c:pt>
                <c:pt idx="109">
                  <c:v>0.10121435970512994</c:v>
                </c:pt>
                <c:pt idx="110">
                  <c:v>9.8750063931196175E-2</c:v>
                </c:pt>
                <c:pt idx="111">
                  <c:v>9.6326529380542522E-2</c:v>
                </c:pt>
                <c:pt idx="112">
                  <c:v>9.3943506133536553E-2</c:v>
                </c:pt>
                <c:pt idx="113">
                  <c:v>9.1600759879826757E-2</c:v>
                </c:pt>
                <c:pt idx="114">
                  <c:v>8.9298068047906132E-2</c:v>
                </c:pt>
                <c:pt idx="115">
                  <c:v>8.703521633835748E-2</c:v>
                </c:pt>
                <c:pt idx="116">
                  <c:v>8.4811995634941906E-2</c:v>
                </c:pt>
                <c:pt idx="117">
                  <c:v>8.2628199268039937E-2</c:v>
                </c:pt>
                <c:pt idx="118">
                  <c:v>8.0483620605488304E-2</c:v>
                </c:pt>
                <c:pt idx="119">
                  <c:v>7.8378050946564706E-2</c:v>
                </c:pt>
                <c:pt idx="120">
                  <c:v>7.6311277695702506E-2</c:v>
                </c:pt>
                <c:pt idx="121">
                  <c:v>7.4283082793461658E-2</c:v>
                </c:pt>
                <c:pt idx="122">
                  <c:v>7.2293241383295778E-2</c:v>
                </c:pt>
                <c:pt idx="123">
                  <c:v>7.0341520693728343E-2</c:v>
                </c:pt>
                <c:pt idx="124">
                  <c:v>6.8427679116660714E-2</c:v>
                </c:pt>
                <c:pt idx="125">
                  <c:v>6.6551465463657478E-2</c:v>
                </c:pt>
                <c:pt idx="126">
                  <c:v>6.471261838318719E-2</c:v>
                </c:pt>
                <c:pt idx="127">
                  <c:v>6.2910865922910869E-2</c:v>
                </c:pt>
                <c:pt idx="128">
                  <c:v>6.1145925222213543E-2</c:v>
                </c:pt>
                <c:pt idx="129">
                  <c:v>5.9417502321241322E-2</c:v>
                </c:pt>
                <c:pt idx="130">
                  <c:v>5.7725292073738554E-2</c:v>
                </c:pt>
                <c:pt idx="131">
                  <c:v>5.6068978151973287E-2</c:v>
                </c:pt>
                <c:pt idx="132">
                  <c:v>5.4448233132983158E-2</c:v>
                </c:pt>
                <c:pt idx="133">
                  <c:v>5.2862718656271943E-2</c:v>
                </c:pt>
                <c:pt idx="134">
                  <c:v>5.1312085643931873E-2</c:v>
                </c:pt>
                <c:pt idx="135">
                  <c:v>4.9795974574963979E-2</c:v>
                </c:pt>
                <c:pt idx="136">
                  <c:v>4.8314015806311693E-2</c:v>
                </c:pt>
                <c:pt idx="137">
                  <c:v>4.6865829933814933E-2</c:v>
                </c:pt>
                <c:pt idx="138">
                  <c:v>4.5451028186936401E-2</c:v>
                </c:pt>
                <c:pt idx="139">
                  <c:v>4.4069212851705931E-2</c:v>
                </c:pt>
                <c:pt idx="140">
                  <c:v>4.2719977716876634E-2</c:v>
                </c:pt>
                <c:pt idx="141">
                  <c:v>4.1402908538791618E-2</c:v>
                </c:pt>
                <c:pt idx="142">
                  <c:v>4.0117583520919889E-2</c:v>
                </c:pt>
                <c:pt idx="143">
                  <c:v>3.8863573804444863E-2</c:v>
                </c:pt>
                <c:pt idx="144">
                  <c:v>3.7640443966671412E-2</c:v>
                </c:pt>
                <c:pt idx="145">
                  <c:v>3.644775252436841E-2</c:v>
                </c:pt>
                <c:pt idx="146">
                  <c:v>3.5285052439482274E-2</c:v>
                </c:pt>
                <c:pt idx="147">
                  <c:v>3.4151891624944065E-2</c:v>
                </c:pt>
                <c:pt idx="148">
                  <c:v>3.3047813448553384E-2</c:v>
                </c:pt>
                <c:pt idx="149">
                  <c:v>3.1972357233158652E-2</c:v>
                </c:pt>
                <c:pt idx="150">
                  <c:v>3.0925058751564004E-2</c:v>
                </c:pt>
                <c:pt idx="151">
                  <c:v>2.9905450714785994E-2</c:v>
                </c:pt>
                <c:pt idx="152">
                  <c:v>2.8913063252454015E-2</c:v>
                </c:pt>
                <c:pt idx="153">
                  <c:v>2.7947424384303882E-2</c:v>
                </c:pt>
                <c:pt idx="154">
                  <c:v>2.7008060481853252E-2</c:v>
                </c:pt>
                <c:pt idx="155">
                  <c:v>2.6094496719471828E-2</c:v>
                </c:pt>
                <c:pt idx="156">
                  <c:v>2.5206257514173023E-2</c:v>
                </c:pt>
                <c:pt idx="157">
                  <c:v>2.4342866953552721E-2</c:v>
                </c:pt>
                <c:pt idx="158">
                  <c:v>2.3503849211393348E-2</c:v>
                </c:pt>
                <c:pt idx="159">
                  <c:v>2.2688728950531548E-2</c:v>
                </c:pt>
                <c:pt idx="160">
                  <c:v>2.1897031712661972E-2</c:v>
                </c:pt>
                <c:pt idx="161">
                  <c:v>2.1128284294814913E-2</c:v>
                </c:pt>
                <c:pt idx="162">
                  <c:v>2.0382015112305255E-2</c:v>
                </c:pt>
                <c:pt idx="163">
                  <c:v>1.9657754548004121E-2</c:v>
                </c:pt>
                <c:pt idx="164">
                  <c:v>1.8955035287831764E-2</c:v>
                </c:pt>
                <c:pt idx="165">
                  <c:v>1.8273392642415454E-2</c:v>
                </c:pt>
                <c:pt idx="166">
                  <c:v>1.7612364854893901E-2</c:v>
                </c:pt>
                <c:pt idx="167">
                  <c:v>1.6971493394886746E-2</c:v>
                </c:pt>
                <c:pt idx="168">
                  <c:v>1.6350323238679212E-2</c:v>
                </c:pt>
                <c:pt idx="169">
                  <c:v>1.5748403135701656E-2</c:v>
                </c:pt>
                <c:pt idx="170">
                  <c:v>1.5165285861410265E-2</c:v>
                </c:pt>
                <c:pt idx="171">
                  <c:v>1.4600528456699057E-2</c:v>
                </c:pt>
                <c:pt idx="172">
                  <c:v>1.4053692453995461E-2</c:v>
                </c:pt>
                <c:pt idx="173">
                  <c:v>1.3524344090211676E-2</c:v>
                </c:pt>
                <c:pt idx="174">
                  <c:v>1.3012054506741375E-2</c:v>
                </c:pt>
                <c:pt idx="175">
                  <c:v>1.2516399936708715E-2</c:v>
                </c:pt>
                <c:pt idx="176">
                  <c:v>1.2036961879690059E-2</c:v>
                </c:pt>
                <c:pt idx="177">
                  <c:v>1.1573327264143068E-2</c:v>
                </c:pt>
                <c:pt idx="178">
                  <c:v>1.1125088597789322E-2</c:v>
                </c:pt>
                <c:pt idx="179">
                  <c:v>1.0691844106207642E-2</c:v>
                </c:pt>
                <c:pt idx="180">
                  <c:v>1.0273197859904252E-2</c:v>
                </c:pt>
                <c:pt idx="181">
                  <c:v>9.8687598901351387E-3</c:v>
                </c:pt>
                <c:pt idx="182">
                  <c:v>9.478146293762809E-3</c:v>
                </c:pt>
                <c:pt idx="183">
                  <c:v>9.1009793274364689E-3</c:v>
                </c:pt>
                <c:pt idx="184">
                  <c:v>8.7368874913900507E-3</c:v>
                </c:pt>
                <c:pt idx="185">
                  <c:v>8.3855056031574178E-3</c:v>
                </c:pt>
                <c:pt idx="186">
                  <c:v>8.046474861507712E-3</c:v>
                </c:pt>
                <c:pt idx="187">
                  <c:v>7.719442900907288E-3</c:v>
                </c:pt>
                <c:pt idx="188">
                  <c:v>7.4040638368167997E-3</c:v>
                </c:pt>
                <c:pt idx="189">
                  <c:v>7.0999983021340128E-3</c:v>
                </c:pt>
                <c:pt idx="190">
                  <c:v>6.8069134750937529E-3</c:v>
                </c:pt>
                <c:pt idx="191">
                  <c:v>6.5244830989368476E-3</c:v>
                </c:pt>
                <c:pt idx="192">
                  <c:v>6.252387493660071E-3</c:v>
                </c:pt>
                <c:pt idx="193">
                  <c:v>5.9903135601580238E-3</c:v>
                </c:pt>
                <c:pt idx="194">
                  <c:v>5.7379547770668388E-3</c:v>
                </c:pt>
                <c:pt idx="195">
                  <c:v>5.4950111906178342E-3</c:v>
                </c:pt>
                <c:pt idx="196">
                  <c:v>5.2611893978070151E-3</c:v>
                </c:pt>
                <c:pt idx="197">
                  <c:v>5.0362025231835243E-3</c:v>
                </c:pt>
                <c:pt idx="198">
                  <c:v>4.819770189557461E-3</c:v>
                </c:pt>
                <c:pt idx="199">
                  <c:v>4.6116184829232505E-3</c:v>
                </c:pt>
                <c:pt idx="200">
                  <c:v>4.4114799118918496E-3</c:v>
                </c:pt>
                <c:pt idx="201">
                  <c:v>4.2190933619199456E-3</c:v>
                </c:pt>
                <c:pt idx="202">
                  <c:v>4.0342040446204232E-3</c:v>
                </c:pt>
                <c:pt idx="203">
                  <c:v>3.8565634424332471E-3</c:v>
                </c:pt>
                <c:pt idx="204">
                  <c:v>3.6859292489308162E-3</c:v>
                </c:pt>
                <c:pt idx="205">
                  <c:v>3.5220653050266346E-3</c:v>
                </c:pt>
                <c:pt idx="206">
                  <c:v>3.364741531350272E-3</c:v>
                </c:pt>
                <c:pt idx="207">
                  <c:v>3.2137338570462173E-3</c:v>
                </c:pt>
                <c:pt idx="208">
                  <c:v>3.0688241452477174E-3</c:v>
                </c:pt>
                <c:pt idx="209">
                  <c:v>2.9298001154709602E-3</c:v>
                </c:pt>
                <c:pt idx="210">
                  <c:v>2.7964552631684005E-3</c:v>
                </c:pt>
                <c:pt idx="211">
                  <c:v>2.6685887766736863E-3</c:v>
                </c:pt>
                <c:pt idx="212">
                  <c:v>2.5460054517641097E-3</c:v>
                </c:pt>
                <c:pt idx="213">
                  <c:v>2.4285156040596925E-3</c:v>
                </c:pt>
                <c:pt idx="214">
                  <c:v>2.315934979471549E-3</c:v>
                </c:pt>
                <c:pt idx="215">
                  <c:v>2.2080846629051621E-3</c:v>
                </c:pt>
                <c:pt idx="216">
                  <c:v>2.1047909854174825E-3</c:v>
                </c:pt>
                <c:pt idx="217">
                  <c:v>2.005885430019904E-3</c:v>
                </c:pt>
                <c:pt idx="218">
                  <c:v>1.9112045363122224E-3</c:v>
                </c:pt>
                <c:pt idx="219">
                  <c:v>1.8205898041259046E-3</c:v>
                </c:pt>
                <c:pt idx="220">
                  <c:v>1.7338875963481121E-3</c:v>
                </c:pt>
                <c:pt idx="221">
                  <c:v>1.650949041090964E-3</c:v>
                </c:pt>
                <c:pt idx="222">
                  <c:v>1.5716299333639985E-3</c:v>
                </c:pt>
                <c:pt idx="223">
                  <c:v>1.4957906364007339E-3</c:v>
                </c:pt>
                <c:pt idx="224">
                  <c:v>1.423295982783781E-3</c:v>
                </c:pt>
                <c:pt idx="225">
                  <c:v>1.354015175506211E-3</c:v>
                </c:pt>
                <c:pt idx="226">
                  <c:v>1.2878216891004297E-3</c:v>
                </c:pt>
                <c:pt idx="227">
                  <c:v>1.2245931709593057E-3</c:v>
                </c:pt>
                <c:pt idx="228">
                  <c:v>1.1642113429679297E-3</c:v>
                </c:pt>
                <c:pt idx="229">
                  <c:v>1.1065619035582764E-3</c:v>
                </c:pt>
                <c:pt idx="230">
                  <c:v>1.0515344302926999E-3</c:v>
                </c:pt>
                <c:pt idx="231">
                  <c:v>9.990222830763599E-4</c:v>
                </c:pt>
                <c:pt idx="232">
                  <c:v>9.4892250809267096E-4</c:v>
                </c:pt>
                <c:pt idx="233">
                  <c:v>9.0113574255015793E-4</c:v>
                </c:pt>
                <c:pt idx="234">
                  <c:v>8.5556612032346982E-4</c:v>
                </c:pt>
                <c:pt idx="235">
                  <c:v>8.1212117856577486E-4</c:v>
                </c:pt>
                <c:pt idx="236">
                  <c:v>7.7071176536446743E-4</c:v>
                </c:pt>
                <c:pt idx="237">
                  <c:v>7.3125194850687627E-4</c:v>
                </c:pt>
                <c:pt idx="238">
                  <c:v>6.9365892541762371E-4</c:v>
                </c:pt>
                <c:pt idx="239">
                  <c:v>6.5785293432436311E-4</c:v>
                </c:pt>
                <c:pt idx="240">
                  <c:v>6.237571667039169E-4</c:v>
                </c:pt>
                <c:pt idx="241">
                  <c:v>5.9129768105616964E-4</c:v>
                </c:pt>
                <c:pt idx="242">
                  <c:v>5.6040331804869253E-4</c:v>
                </c:pt>
                <c:pt idx="243">
                  <c:v>5.3100561707073476E-4</c:v>
                </c:pt>
                <c:pt idx="244">
                  <c:v>5.0303873423113068E-4</c:v>
                </c:pt>
                <c:pt idx="245">
                  <c:v>4.7643936183066059E-4</c:v>
                </c:pt>
                <c:pt idx="246">
                  <c:v>4.5114664933558702E-4</c:v>
                </c:pt>
                <c:pt idx="247">
                  <c:v>4.2710212587543107E-4</c:v>
                </c:pt>
                <c:pt idx="248">
                  <c:v>4.0424962428454254E-4</c:v>
                </c:pt>
                <c:pt idx="249">
                  <c:v>3.8253520670362572E-4</c:v>
                </c:pt>
                <c:pt idx="250">
                  <c:v>3.6190709175421291E-4</c:v>
                </c:pt>
                <c:pt idx="251">
                  <c:v>3.4231558329597884E-4</c:v>
                </c:pt>
                <c:pt idx="252">
                  <c:v>3.2371300077389581E-4</c:v>
                </c:pt>
                <c:pt idx="253">
                  <c:v>3.060536111594473E-4</c:v>
                </c:pt>
                <c:pt idx="254">
                  <c:v>2.8929356248749347E-4</c:v>
                </c:pt>
                <c:pt idx="255">
                  <c:v>2.7339081898788753E-4</c:v>
                </c:pt>
                <c:pt idx="256">
                  <c:v>2.5830509780859224E-4</c:v>
                </c:pt>
                <c:pt idx="257">
                  <c:v>2.439978073248325E-4</c:v>
                </c:pt>
                <c:pt idx="258">
                  <c:v>2.3043198702671022E-4</c:v>
                </c:pt>
                <c:pt idx="259">
                  <c:v>2.1757224897578495E-4</c:v>
                </c:pt>
                <c:pt idx="260">
                  <c:v>2.0538472081924909E-4</c:v>
                </c:pt>
                <c:pt idx="261">
                  <c:v>1.9383699034863268E-4</c:v>
                </c:pt>
                <c:pt idx="262">
                  <c:v>1.8289805158837883E-4</c:v>
                </c:pt>
                <c:pt idx="263">
                  <c:v>1.7253825239813041E-4</c:v>
                </c:pt>
                <c:pt idx="264">
                  <c:v>1.6272924357122468E-4</c:v>
                </c:pt>
                <c:pt idx="265">
                  <c:v>1.5344392941059226E-4</c:v>
                </c:pt>
                <c:pt idx="266">
                  <c:v>1.4465641976213207E-4</c:v>
                </c:pt>
                <c:pt idx="267">
                  <c:v>1.3634198348454931E-4</c:v>
                </c:pt>
                <c:pt idx="268">
                  <c:v>1.2847700333368605E-4</c:v>
                </c:pt>
                <c:pt idx="269">
                  <c:v>1.2103893223850848E-4</c:v>
                </c:pt>
                <c:pt idx="270">
                  <c:v>1.1400625094512123E-4</c:v>
                </c:pt>
                <c:pt idx="271">
                  <c:v>1.0735842700449186E-4</c:v>
                </c:pt>
                <c:pt idx="272">
                  <c:v>1.0107587507894711E-4</c:v>
                </c:pt>
                <c:pt idx="273">
                  <c:v>9.5139918541974617E-5</c:v>
                </c:pt>
                <c:pt idx="274">
                  <c:v>8.9532752345389922E-5</c:v>
                </c:pt>
                <c:pt idx="275">
                  <c:v>8.4237407127551493E-5</c:v>
                </c:pt>
                <c:pt idx="276">
                  <c:v>7.9237714535973413E-5</c:v>
                </c:pt>
                <c:pt idx="277">
                  <c:v>7.4518273737436087E-5</c:v>
                </c:pt>
                <c:pt idx="278">
                  <c:v>7.0064419088496679E-5</c:v>
                </c:pt>
                <c:pt idx="279">
                  <c:v>6.5862188939160664E-5</c:v>
                </c:pt>
                <c:pt idx="280">
                  <c:v>6.1898295542394522E-5</c:v>
                </c:pt>
                <c:pt idx="281">
                  <c:v>5.8160096042132972E-5</c:v>
                </c:pt>
                <c:pt idx="282">
                  <c:v>5.4635564512443214E-5</c:v>
                </c:pt>
                <c:pt idx="283">
                  <c:v>5.1313265020579892E-5</c:v>
                </c:pt>
                <c:pt idx="284">
                  <c:v>4.8182325686765941E-5</c:v>
                </c:pt>
                <c:pt idx="285">
                  <c:v>4.523241371368495E-5</c:v>
                </c:pt>
                <c:pt idx="286">
                  <c:v>4.2453711358851607E-5</c:v>
                </c:pt>
                <c:pt idx="287">
                  <c:v>3.9836892823247791E-5</c:v>
                </c:pt>
                <c:pt idx="288">
                  <c:v>3.7373102029862711E-5</c:v>
                </c:pt>
                <c:pt idx="289">
                  <c:v>3.5053931266055778E-5</c:v>
                </c:pt>
                <c:pt idx="290">
                  <c:v>3.2871400663971535E-5</c:v>
                </c:pt>
                <c:pt idx="291">
                  <c:v>3.0817938493566009E-5</c:v>
                </c:pt>
                <c:pt idx="292">
                  <c:v>2.8886362243165261E-5</c:v>
                </c:pt>
                <c:pt idx="293">
                  <c:v>2.7069860462850112E-5</c:v>
                </c:pt>
                <c:pt idx="294">
                  <c:v>2.5361975346360019E-5</c:v>
                </c:pt>
                <c:pt idx="295">
                  <c:v>2.3756586027622999E-5</c:v>
                </c:pt>
                <c:pt idx="296">
                  <c:v>2.2247892568442973E-5</c:v>
                </c:pt>
                <c:pt idx="297">
                  <c:v>2.0830400614322778E-5</c:v>
                </c:pt>
                <c:pt idx="298">
                  <c:v>1.9498906695849174E-5</c:v>
                </c:pt>
                <c:pt idx="299">
                  <c:v>1.8248484153535062E-5</c:v>
                </c:pt>
                <c:pt idx="300">
                  <c:v>1.7074469664479047E-5</c:v>
                </c:pt>
                <c:pt idx="301">
                  <c:v>1.5972450349687611E-5</c:v>
                </c:pt>
                <c:pt idx="302">
                  <c:v>1.4938251441384928E-5</c:v>
                </c:pt>
                <c:pt idx="303">
                  <c:v>1.3967924490126673E-5</c:v>
                </c:pt>
                <c:pt idx="304">
                  <c:v>1.305773609202402E-5</c:v>
                </c:pt>
                <c:pt idx="305">
                  <c:v>1.2204157116879891E-5</c:v>
                </c:pt>
                <c:pt idx="306">
                  <c:v>1.1403852418532186E-5</c:v>
                </c:pt>
                <c:pt idx="307">
                  <c:v>1.0653671009194294E-5</c:v>
                </c:pt>
                <c:pt idx="308">
                  <c:v>9.9506366800772792E-6</c:v>
                </c:pt>
                <c:pt idx="309">
                  <c:v>9.2919390510674147E-6</c:v>
                </c:pt>
                <c:pt idx="310">
                  <c:v>8.6749250327253083E-6</c:v>
                </c:pt>
                <c:pt idx="311">
                  <c:v>8.0970906843533428E-6</c:v>
                </c:pt>
                <c:pt idx="312">
                  <c:v>7.5560734523642041E-6</c:v>
                </c:pt>
                <c:pt idx="313">
                  <c:v>7.0496447736557203E-6</c:v>
                </c:pt>
                <c:pt idx="314">
                  <c:v>6.5757030291691858E-6</c:v>
                </c:pt>
                <c:pt idx="315">
                  <c:v>6.1322668332746005E-6</c:v>
                </c:pt>
                <c:pt idx="316">
                  <c:v>5.717468645081291E-6</c:v>
                </c:pt>
                <c:pt idx="317">
                  <c:v>5.3295486882273851E-6</c:v>
                </c:pt>
                <c:pt idx="318">
                  <c:v>4.9668491661421595E-6</c:v>
                </c:pt>
                <c:pt idx="319">
                  <c:v>4.6278087602140372E-6</c:v>
                </c:pt>
                <c:pt idx="320">
                  <c:v>4.3109573987240367E-6</c:v>
                </c:pt>
                <c:pt idx="321">
                  <c:v>4.0149112848244207E-6</c:v>
                </c:pt>
                <c:pt idx="322">
                  <c:v>3.738368172254368E-6</c:v>
                </c:pt>
                <c:pt idx="323">
                  <c:v>3.4801028778860622E-6</c:v>
                </c:pt>
                <c:pt idx="324">
                  <c:v>3.2389630205895526E-6</c:v>
                </c:pt>
                <c:pt idx="325">
                  <c:v>3.0138649762880167E-6</c:v>
                </c:pt>
                <c:pt idx="326">
                  <c:v>2.8037900394518444E-6</c:v>
                </c:pt>
                <c:pt idx="327">
                  <c:v>2.6077807816446309E-6</c:v>
                </c:pt>
                <c:pt idx="328">
                  <c:v>2.4249375980927625E-6</c:v>
                </c:pt>
                <c:pt idx="329">
                  <c:v>2.2544154335957517E-6</c:v>
                </c:pt>
                <c:pt idx="330">
                  <c:v>2.0954206794342344E-6</c:v>
                </c:pt>
                <c:pt idx="331">
                  <c:v>1.9472082332601982E-6</c:v>
                </c:pt>
                <c:pt idx="332">
                  <c:v>1.8090787142735563E-6</c:v>
                </c:pt>
                <c:pt idx="333">
                  <c:v>1.6803758262994387E-6</c:v>
                </c:pt>
                <c:pt idx="334">
                  <c:v>1.5604838616808514E-6</c:v>
                </c:pt>
                <c:pt idx="335">
                  <c:v>1.4488253391933528E-6</c:v>
                </c:pt>
                <c:pt idx="336">
                  <c:v>1.3448587694704716E-6</c:v>
                </c:pt>
                <c:pt idx="337">
                  <c:v>1.2480765417024623E-6</c:v>
                </c:pt>
                <c:pt idx="338">
                  <c:v>1.1580029256352699E-6</c:v>
                </c:pt>
                <c:pt idx="339">
                  <c:v>1.074192183152619E-6</c:v>
                </c:pt>
                <c:pt idx="340">
                  <c:v>9.9622678397145864E-7</c:v>
                </c:pt>
                <c:pt idx="341">
                  <c:v>9.2371572021957E-7</c:v>
                </c:pt>
                <c:pt idx="342">
                  <c:v>8.5629291489495763E-7</c:v>
                </c:pt>
                <c:pt idx="343">
                  <c:v>7.9361571942856137E-7</c:v>
                </c:pt>
                <c:pt idx="344">
                  <c:v>7.3536349578667625E-7</c:v>
                </c:pt>
                <c:pt idx="345">
                  <c:v>6.8123627875545961E-7</c:v>
                </c:pt>
                <c:pt idx="346">
                  <c:v>6.3095351424923533E-7</c:v>
                </c:pt>
                <c:pt idx="347">
                  <c:v>5.8425286967544703E-7</c:v>
                </c:pt>
                <c:pt idx="348">
                  <c:v>5.4088911257327886E-7</c:v>
                </c:pt>
                <c:pt idx="349">
                  <c:v>5.0063305392012793E-7</c:v>
                </c:pt>
                <c:pt idx="350">
                  <c:v>4.6327055266996048E-7</c:v>
                </c:pt>
                <c:pt idx="351">
                  <c:v>4.2860157825120352E-7</c:v>
                </c:pt>
                <c:pt idx="352">
                  <c:v>3.9643932790842279E-7</c:v>
                </c:pt>
                <c:pt idx="353">
                  <c:v>3.6660939592264271E-7</c:v>
                </c:pt>
                <c:pt idx="354">
                  <c:v>3.3894899188933112E-7</c:v>
                </c:pt>
                <c:pt idx="355">
                  <c:v>3.1330620537141266E-7</c:v>
                </c:pt>
                <c:pt idx="356">
                  <c:v>2.8953931437713235E-7</c:v>
                </c:pt>
                <c:pt idx="357">
                  <c:v>2.6751613523941012E-7</c:v>
                </c:pt>
                <c:pt idx="358">
                  <c:v>2.4711341159478022E-7</c:v>
                </c:pt>
                <c:pt idx="359">
                  <c:v>2.2821624027610633E-7</c:v>
                </c:pt>
                <c:pt idx="360">
                  <c:v>2.107175320443208E-7</c:v>
                </c:pt>
                <c:pt idx="361">
                  <c:v>1.9451750519058731E-7</c:v>
                </c:pt>
                <c:pt idx="362">
                  <c:v>1.795232101416551E-7</c:v>
                </c:pt>
                <c:pt idx="363">
                  <c:v>1.6564808329799205E-7</c:v>
                </c:pt>
                <c:pt idx="364">
                  <c:v>1.528115284266891E-7</c:v>
                </c:pt>
                <c:pt idx="365">
                  <c:v>1.4093852401929494E-7</c:v>
                </c:pt>
                <c:pt idx="366">
                  <c:v>1.2995925510876597E-7</c:v>
                </c:pt>
                <c:pt idx="367">
                  <c:v>1.1980876811989224E-7</c:v>
                </c:pt>
                <c:pt idx="368">
                  <c:v>1.1042664740386419E-7</c:v>
                </c:pt>
                <c:pt idx="369">
                  <c:v>1.0175671218037701E-7</c:v>
                </c:pt>
                <c:pt idx="370">
                  <c:v>9.3746732679859315E-8</c:v>
                </c:pt>
                <c:pt idx="371">
                  <c:v>8.6348164344309549E-8</c:v>
                </c:pt>
                <c:pt idx="372">
                  <c:v>7.9515899007815877E-8</c:v>
                </c:pt>
                <c:pt idx="373">
                  <c:v>7.3208032037449047E-8</c:v>
                </c:pt>
                <c:pt idx="374">
                  <c:v>6.7385644471782301E-8</c:v>
                </c:pt>
                <c:pt idx="375">
                  <c:v>6.2012599248083167E-8</c:v>
                </c:pt>
                <c:pt idx="376">
                  <c:v>5.7055350660283672E-8</c:v>
                </c:pt>
                <c:pt idx="377">
                  <c:v>5.2482766238297671E-8</c:v>
                </c:pt>
                <c:pt idx="378">
                  <c:v>4.8265960285257983E-8</c:v>
                </c:pt>
                <c:pt idx="379">
                  <c:v>4.4378138352849805E-8</c:v>
                </c:pt>
                <c:pt idx="380">
                  <c:v>4.07944519762899E-8</c:v>
                </c:pt>
                <c:pt idx="381">
                  <c:v>3.7491863029679851E-8</c:v>
                </c:pt>
                <c:pt idx="382">
                  <c:v>3.4449017099604274E-8</c:v>
                </c:pt>
                <c:pt idx="383">
                  <c:v>3.1646125310002433E-8</c:v>
                </c:pt>
                <c:pt idx="384">
                  <c:v>2.9064854064622746E-8</c:v>
                </c:pt>
                <c:pt idx="385">
                  <c:v>2.668822220488008E-8</c:v>
                </c:pt>
                <c:pt idx="386">
                  <c:v>2.4500505110711474E-8</c:v>
                </c:pt>
                <c:pt idx="387">
                  <c:v>2.2487145300212979E-8</c:v>
                </c:pt>
                <c:pt idx="388">
                  <c:v>2.0634669110456911E-8</c:v>
                </c:pt>
                <c:pt idx="389">
                  <c:v>1.8930609067053918E-8</c:v>
                </c:pt>
                <c:pt idx="390">
                  <c:v>1.7363431573781806E-8</c:v>
                </c:pt>
                <c:pt idx="391">
                  <c:v>1.5922469576041077E-8</c:v>
                </c:pt>
                <c:pt idx="392">
                  <c:v>1.4597859873072916E-8</c:v>
                </c:pt>
                <c:pt idx="393">
                  <c:v>1.33804847738465E-8</c:v>
                </c:pt>
                <c:pt idx="394">
                  <c:v>1.2261917810371802E-8</c:v>
                </c:pt>
                <c:pt idx="395">
                  <c:v>1.1234373239948851E-8</c:v>
                </c:pt>
                <c:pt idx="396">
                  <c:v>1.0290659084610991E-8</c:v>
                </c:pt>
                <c:pt idx="397">
                  <c:v>9.4241334717870647E-9</c:v>
                </c:pt>
                <c:pt idx="398">
                  <c:v>8.6286640550616955E-9</c:v>
                </c:pt>
                <c:pt idx="399">
                  <c:v>7.8985903078972209E-9</c:v>
                </c:pt>
                <c:pt idx="400">
                  <c:v>7.2286884963371083E-9</c:v>
                </c:pt>
                <c:pt idx="401">
                  <c:v>6.6141391490955196E-9</c:v>
                </c:pt>
                <c:pt idx="402">
                  <c:v>6.0504968550761758E-9</c:v>
                </c:pt>
                <c:pt idx="403">
                  <c:v>5.5336622293133808E-9</c:v>
                </c:pt>
                <c:pt idx="404">
                  <c:v>5.059855898612483E-9</c:v>
                </c:pt>
                <c:pt idx="405">
                  <c:v>4.6255943678338205E-9</c:v>
                </c:pt>
                <c:pt idx="406">
                  <c:v>4.2276676368381128E-9</c:v>
                </c:pt>
                <c:pt idx="407">
                  <c:v>3.8631184466348416E-9</c:v>
                </c:pt>
                <c:pt idx="408">
                  <c:v>3.529223041271388E-9</c:v>
                </c:pt>
                <c:pt idx="409">
                  <c:v>3.2234733395038842E-9</c:v>
                </c:pt>
                <c:pt idx="410">
                  <c:v>2.9435604173288025E-9</c:v>
                </c:pt>
                <c:pt idx="411">
                  <c:v>2.6873592090506242E-9</c:v>
                </c:pt>
                <c:pt idx="412">
                  <c:v>2.4529143407465283E-9</c:v>
                </c:pt>
                <c:pt idx="413">
                  <c:v>2.2384270157814645E-9</c:v>
                </c:pt>
                <c:pt idx="414">
                  <c:v>2.0422428774549263E-9</c:v>
                </c:pt>
                <c:pt idx="415">
                  <c:v>1.8628407789414271E-9</c:v>
                </c:pt>
                <c:pt idx="416">
                  <c:v>1.698822395442998E-9</c:v>
                </c:pt>
                <c:pt idx="417">
                  <c:v>1.5489026179227075E-9</c:v>
                </c:pt>
                <c:pt idx="418">
                  <c:v>1.4119006719507251E-9</c:v>
                </c:pt>
                <c:pt idx="419">
                  <c:v>1.286731909087603E-9</c:v>
                </c:pt>
                <c:pt idx="420">
                  <c:v>1.1724002218683567E-9</c:v>
                </c:pt>
                <c:pt idx="421">
                  <c:v>1.0679910368513695E-9</c:v>
                </c:pt>
                <c:pt idx="422">
                  <c:v>9.7266484337315825E-10</c:v>
                </c:pt>
                <c:pt idx="423">
                  <c:v>8.8565121861675476E-10</c:v>
                </c:pt>
                <c:pt idx="424">
                  <c:v>8.0624331237152843E-10</c:v>
                </c:pt>
                <c:pt idx="425">
                  <c:v>7.3379275744684107E-10</c:v>
                </c:pt>
                <c:pt idx="426">
                  <c:v>6.6770497411445385E-10</c:v>
                </c:pt>
                <c:pt idx="427">
                  <c:v>6.0743483920358864E-10</c:v>
                </c:pt>
                <c:pt idx="428">
                  <c:v>5.524826925704583E-10</c:v>
                </c:pt>
                <c:pt idx="429">
                  <c:v>5.0239065561905078E-10</c:v>
                </c:pt>
                <c:pt idx="430">
                  <c:v>4.5673923837178564E-10</c:v>
                </c:pt>
                <c:pt idx="431">
                  <c:v>4.1514421328583107E-10</c:v>
                </c:pt>
                <c:pt idx="432">
                  <c:v>3.7725373559123009E-10</c:v>
                </c:pt>
                <c:pt idx="433">
                  <c:v>3.427456913983036E-10</c:v>
                </c:pt>
                <c:pt idx="434">
                  <c:v>3.1132525619098287E-10</c:v>
                </c:pt>
                <c:pt idx="435">
                  <c:v>2.8272264759677216E-10</c:v>
                </c:pt>
                <c:pt idx="436">
                  <c:v>2.5669105750876354E-10</c:v>
                </c:pt>
                <c:pt idx="437">
                  <c:v>2.3300474973692476E-10</c:v>
                </c:pt>
                <c:pt idx="438">
                  <c:v>2.1145731038978394E-10</c:v>
                </c:pt>
                <c:pt idx="439">
                  <c:v>1.9186003913930709E-10</c:v>
                </c:pt>
                <c:pt idx="440">
                  <c:v>1.740404704055864E-10</c:v>
                </c:pt>
                <c:pt idx="441">
                  <c:v>1.5784101431888454E-10</c:v>
                </c:pt>
                <c:pt idx="442">
                  <c:v>1.4311770807868554E-10</c:v>
                </c:pt>
                <c:pt idx="443">
                  <c:v>1.2973906903658365E-10</c:v>
                </c:pt>
                <c:pt idx="444">
                  <c:v>1.1758504148619438E-10</c:v>
                </c:pt>
                <c:pt idx="445">
                  <c:v>1.0654602975181745E-10</c:v>
                </c:pt>
                <c:pt idx="446">
                  <c:v>9.6522010732073315E-11</c:v>
                </c:pt>
                <c:pt idx="447">
                  <c:v>8.7421719577828759E-11</c:v>
                </c:pt>
                <c:pt idx="448">
                  <c:v>7.9161902668619641E-11</c:v>
                </c:pt>
                <c:pt idx="449">
                  <c:v>7.1666632500866809E-11</c:v>
                </c:pt>
                <c:pt idx="450">
                  <c:v>6.4866679517202026E-11</c:v>
                </c:pt>
                <c:pt idx="451">
                  <c:v>5.8698936291349783E-11</c:v>
                </c:pt>
                <c:pt idx="452">
                  <c:v>5.3105889839468707E-11</c:v>
                </c:pt>
                <c:pt idx="453">
                  <c:v>4.803513815874294E-11</c:v>
                </c:pt>
                <c:pt idx="454">
                  <c:v>4.3438947399128611E-11</c:v>
                </c:pt>
                <c:pt idx="455">
                  <c:v>3.92738463563381E-11</c:v>
                </c:pt>
                <c:pt idx="456">
                  <c:v>3.5500255235019407E-11</c:v>
                </c:pt>
                <c:pt idx="457">
                  <c:v>3.2082145872189699E-11</c:v>
                </c:pt>
                <c:pt idx="458">
                  <c:v>2.8986730833741836E-11</c:v>
                </c:pt>
                <c:pt idx="459">
                  <c:v>2.6184179002618979E-11</c:v>
                </c:pt>
                <c:pt idx="460">
                  <c:v>2.3647355467256064E-11</c:v>
                </c:pt>
                <c:pt idx="461">
                  <c:v>2.1351583694281567E-11</c:v>
                </c:pt>
                <c:pt idx="462">
                  <c:v>1.9274428131360561E-11</c:v>
                </c:pt>
                <c:pt idx="463">
                  <c:v>1.739549553539532E-11</c:v>
                </c:pt>
                <c:pt idx="464">
                  <c:v>1.5696253459054725E-11</c:v>
                </c:pt>
                <c:pt idx="465">
                  <c:v>1.4159864455609912E-11</c:v>
                </c:pt>
                <c:pt idx="466">
                  <c:v>1.2771034679140362E-11</c:v>
                </c:pt>
                <c:pt idx="467">
                  <c:v>1.15158756650644E-11</c:v>
                </c:pt>
                <c:pt idx="468">
                  <c:v>1.0381778175347974E-11</c:v>
                </c:pt>
                <c:pt idx="469">
                  <c:v>9.3572970842963049E-12</c:v>
                </c:pt>
                <c:pt idx="470">
                  <c:v>8.4320463651217394E-12</c:v>
                </c:pt>
                <c:pt idx="471">
                  <c:v>7.5966033150704541E-12</c:v>
                </c:pt>
                <c:pt idx="472">
                  <c:v>6.8424212282896304E-12</c:v>
                </c:pt>
                <c:pt idx="473">
                  <c:v>6.1617497912996117E-12</c:v>
                </c:pt>
                <c:pt idx="474">
                  <c:v>5.5475625363422687E-12</c:v>
                </c:pt>
                <c:pt idx="475">
                  <c:v>4.9934907434183573E-12</c:v>
                </c:pt>
                <c:pt idx="476">
                  <c:v>4.4937632328783403E-12</c:v>
                </c:pt>
                <c:pt idx="477">
                  <c:v>4.0431515373402324E-12</c:v>
                </c:pt>
                <c:pt idx="478">
                  <c:v>3.6369199848050765E-12</c:v>
                </c:pt>
                <c:pt idx="479">
                  <c:v>3.2707802644161563E-12</c:v>
                </c:pt>
                <c:pt idx="480">
                  <c:v>2.9408500826468275E-12</c:v>
                </c:pt>
                <c:pt idx="481">
                  <c:v>2.6436155510528768E-12</c:v>
                </c:pt>
                <c:pt idx="482">
                  <c:v>2.3758969773319379E-12</c:v>
                </c:pt>
                <c:pt idx="483">
                  <c:v>2.1348177595057402E-12</c:v>
                </c:pt>
                <c:pt idx="484">
                  <c:v>1.9177761087899569E-12</c:v>
                </c:pt>
                <c:pt idx="485">
                  <c:v>1.7224193503224416E-12</c:v>
                </c:pt>
                <c:pt idx="486">
                  <c:v>1.5466205725574044E-12</c:v>
                </c:pt>
                <c:pt idx="487">
                  <c:v>1.3884574159602426E-12</c:v>
                </c:pt>
                <c:pt idx="488">
                  <c:v>1.2461928097996598E-12</c:v>
                </c:pt>
                <c:pt idx="489">
                  <c:v>1.1182574824679048E-12</c:v>
                </c:pt>
                <c:pt idx="490">
                  <c:v>1.0032340859879834E-12</c:v>
                </c:pt>
                <c:pt idx="491">
                  <c:v>8.998427893068646E-13</c:v>
                </c:pt>
                <c:pt idx="492">
                  <c:v>8.0692820772757061E-13</c:v>
                </c:pt>
                <c:pt idx="493">
                  <c:v>7.2344754750203159E-13</c:v>
                </c:pt>
                <c:pt idx="494">
                  <c:v>6.484598552774466E-13</c:v>
                </c:pt>
                <c:pt idx="495">
                  <c:v>5.8111627184503997E-13</c:v>
                </c:pt>
                <c:pt idx="496">
                  <c:v>5.2065119855845996E-13</c:v>
                </c:pt>
                <c:pt idx="497">
                  <c:v>4.6637429293749732E-13</c:v>
                </c:pt>
                <c:pt idx="498">
                  <c:v>4.1766321741751831E-13</c:v>
                </c:pt>
                <c:pt idx="499">
                  <c:v>3.7395707200364434E-13</c:v>
                </c:pt>
                <c:pt idx="500">
                  <c:v>3.3475044779629868E-13</c:v>
                </c:pt>
                <c:pt idx="501">
                  <c:v>2.9958804402098023E-13</c:v>
                </c:pt>
                <c:pt idx="502">
                  <c:v>2.680597963654982E-13</c:v>
                </c:pt>
                <c:pt idx="503">
                  <c:v>2.397964691451167E-13</c:v>
                </c:pt>
                <c:pt idx="504">
                  <c:v>2.1446566811793596E-13</c:v>
                </c:pt>
                <c:pt idx="505">
                  <c:v>1.9176823469560861E-13</c:v>
                </c:pt>
                <c:pt idx="506">
                  <c:v>1.7143498586989309E-13</c:v>
                </c:pt>
                <c:pt idx="507">
                  <c:v>1.5322376743406637E-13</c:v>
                </c:pt>
                <c:pt idx="508">
                  <c:v>1.3691679104664742E-13</c:v>
                </c:pt>
                <c:pt idx="509">
                  <c:v>1.2231822838867025E-13</c:v>
                </c:pt>
                <c:pt idx="510">
                  <c:v>1.0925203812757936E-13</c:v>
                </c:pt>
                <c:pt idx="511">
                  <c:v>9.7560003641842876E-14</c:v>
                </c:pt>
                <c:pt idx="512">
                  <c:v>8.7099961499916128E-14</c:v>
                </c:pt>
                <c:pt idx="513">
                  <c:v>7.7744202542615884E-14</c:v>
                </c:pt>
                <c:pt idx="514">
                  <c:v>6.9378029105790979E-14</c:v>
                </c:pt>
                <c:pt idx="515">
                  <c:v>6.1898453454762132E-14</c:v>
                </c:pt>
                <c:pt idx="516">
                  <c:v>5.521302389720304E-14</c:v>
                </c:pt>
                <c:pt idx="517">
                  <c:v>4.9238766309030241E-14</c:v>
                </c:pt>
                <c:pt idx="518">
                  <c:v>4.3901229959915264E-14</c:v>
                </c:pt>
                <c:pt idx="519">
                  <c:v>3.9133627571471E-14</c:v>
                </c:pt>
                <c:pt idx="520">
                  <c:v>3.4876060491413436E-14</c:v>
                </c:pt>
                <c:pt idx="521">
                  <c:v>3.1074820729719508E-14</c:v>
                </c:pt>
                <c:pt idx="522">
                  <c:v>2.7681762385785903E-14</c:v>
                </c:pt>
                <c:pt idx="523">
                  <c:v>2.4653735706069184E-14</c:v>
                </c:pt>
                <c:pt idx="524">
                  <c:v>2.1952077656168981E-14</c:v>
                </c:pt>
                <c:pt idx="525">
                  <c:v>1.9542153475788623E-14</c:v>
                </c:pt>
                <c:pt idx="526">
                  <c:v>1.7392944214915213E-14</c:v>
                </c:pt>
                <c:pt idx="527">
                  <c:v>1.5476675729868798E-14</c:v>
                </c:pt>
                <c:pt idx="528">
                  <c:v>1.376848505311419E-14</c:v>
                </c:pt>
                <c:pt idx="529">
                  <c:v>1.2246120445006709E-14</c:v>
                </c:pt>
                <c:pt idx="530">
                  <c:v>1.0889671792755541E-14</c:v>
                </c:pt>
                <c:pt idx="531">
                  <c:v>9.6813283452111696E-15</c:v>
                </c:pt>
                <c:pt idx="532">
                  <c:v>8.6051610647708724E-15</c:v>
                </c:pt>
                <c:pt idx="533">
                  <c:v>7.6469271425529877E-15</c:v>
                </c:pt>
                <c:pt idx="534">
                  <c:v>6.7938944626235798E-15</c:v>
                </c:pt>
                <c:pt idx="535">
                  <c:v>6.0346840177950641E-15</c:v>
                </c:pt>
                <c:pt idx="536">
                  <c:v>5.3591284755009395E-15</c:v>
                </c:pt>
                <c:pt idx="537">
                  <c:v>4.7581452694216012E-15</c:v>
                </c:pt>
                <c:pt idx="538">
                  <c:v>4.2236227526560056E-15</c:v>
                </c:pt>
                <c:pt idx="539">
                  <c:v>3.7483180929098441E-15</c:v>
                </c:pt>
                <c:pt idx="540">
                  <c:v>3.3257657208493803E-15</c:v>
                </c:pt>
                <c:pt idx="541">
                  <c:v>2.9501952607868297E-15</c:v>
                </c:pt>
                <c:pt idx="542">
                  <c:v>2.6164579794045984E-15</c:v>
                </c:pt>
                <c:pt idx="543">
                  <c:v>2.3199608843912835E-15</c:v>
                </c:pt>
                <c:pt idx="544">
                  <c:v>2.0566076916353896E-15</c:v>
                </c:pt>
                <c:pt idx="545">
                  <c:v>1.8227459579010003E-15</c:v>
                </c:pt>
                <c:pt idx="546">
                  <c:v>1.6151197465080016E-15</c:v>
                </c:pt>
                <c:pt idx="547">
                  <c:v>1.4308272571906816E-15</c:v>
                </c:pt>
                <c:pt idx="548">
                  <c:v>1.2672829086872513E-15</c:v>
                </c:pt>
                <c:pt idx="549">
                  <c:v>1.1221834143167981E-15</c:v>
                </c:pt>
                <c:pt idx="550">
                  <c:v>9.9347743738497776E-16</c:v>
                </c:pt>
                <c:pt idx="551">
                  <c:v>8.7933845521600174E-16</c:v>
                </c:pt>
                <c:pt idx="552">
                  <c:v>7.7814049838982807E-16</c:v>
                </c:pt>
                <c:pt idx="553">
                  <c:v>6.884364657748845E-16</c:v>
                </c:pt>
                <c:pt idx="554">
                  <c:v>6.0893874655605833E-16</c:v>
                </c:pt>
                <c:pt idx="555">
                  <c:v>5.3850190799968839E-16</c:v>
                </c:pt>
                <c:pt idx="556">
                  <c:v>4.7610723247122636E-16</c:v>
                </c:pt>
                <c:pt idx="557">
                  <c:v>4.2084890950067745E-16</c:v>
                </c:pt>
                <c:pt idx="558">
                  <c:v>3.7192170872111598E-16</c:v>
                </c:pt>
                <c:pt idx="559">
                  <c:v>3.2860997750958533E-16</c:v>
                </c:pt>
                <c:pt idx="560">
                  <c:v>2.9027782333754314E-16</c:v>
                </c:pt>
                <c:pt idx="561">
                  <c:v>2.563603553719367E-16</c:v>
                </c:pt>
                <c:pt idx="562">
                  <c:v>2.2635587292114808E-16</c:v>
                </c:pt>
                <c:pt idx="563">
                  <c:v>1.9981890004032419E-16</c:v>
                </c:pt>
                <c:pt idx="564">
                  <c:v>1.7635397613183839E-16</c:v>
                </c:pt>
                <c:pt idx="565">
                  <c:v>1.5561012181828248E-16</c:v>
                </c:pt>
                <c:pt idx="566">
                  <c:v>1.3727590783692028E-16</c:v>
                </c:pt>
                <c:pt idx="567">
                  <c:v>1.2107506230288125E-16</c:v>
                </c:pt>
                <c:pt idx="568">
                  <c:v>1.0676255850236191E-16</c:v>
                </c:pt>
                <c:pt idx="569">
                  <c:v>9.4121131485828829E-17</c:v>
                </c:pt>
                <c:pt idx="570">
                  <c:v>8.2958177206340702E-17</c:v>
                </c:pt>
                <c:pt idx="571">
                  <c:v>7.3102992854112781E-17</c:v>
                </c:pt>
                <c:pt idx="572">
                  <c:v>6.440432143336678E-17</c:v>
                </c:pt>
                <c:pt idx="573">
                  <c:v>5.6728167563503718E-17</c:v>
                </c:pt>
                <c:pt idx="574">
                  <c:v>4.9955855010842082E-17</c:v>
                </c:pt>
                <c:pt idx="575">
                  <c:v>4.3982299611742187E-17</c:v>
                </c:pt>
                <c:pt idx="576">
                  <c:v>3.8714474070997912E-17</c:v>
                </c:pt>
                <c:pt idx="577">
                  <c:v>3.407004364511917E-17</c:v>
                </c:pt>
                <c:pt idx="578">
                  <c:v>2.9976153979229129E-17</c:v>
                </c:pt>
                <c:pt idx="579">
                  <c:v>2.6368354386453845E-17</c:v>
                </c:pt>
                <c:pt idx="580">
                  <c:v>2.3189641664683902E-17</c:v>
                </c:pt>
                <c:pt idx="581">
                  <c:v>2.0389611159696426E-17</c:v>
                </c:pt>
                <c:pt idx="582">
                  <c:v>1.7923703225918805E-17</c:v>
                </c:pt>
                <c:pt idx="583">
                  <c:v>1.5752534524496112E-17</c:v>
                </c:pt>
                <c:pt idx="584">
                  <c:v>1.3841304748976343E-17</c:v>
                </c:pt>
                <c:pt idx="585">
                  <c:v>1.2159270396269966E-17</c:v>
                </c:pt>
                <c:pt idx="586">
                  <c:v>1.0679278117581061E-17</c:v>
                </c:pt>
                <c:pt idx="587">
                  <c:v>9.3773510023769164E-18</c:v>
                </c:pt>
                <c:pt idx="588">
                  <c:v>8.2323218785770247E-18</c:v>
                </c:pt>
                <c:pt idx="589">
                  <c:v>7.2255083633782786E-18</c:v>
                </c:pt>
                <c:pt idx="590">
                  <c:v>6.3404249798452131E-18</c:v>
                </c:pt>
                <c:pt idx="591">
                  <c:v>5.5625281720952347E-18</c:v>
                </c:pt>
                <c:pt idx="592">
                  <c:v>4.8789905133233453E-18</c:v>
                </c:pt>
                <c:pt idx="593">
                  <c:v>4.2785008120470942E-18</c:v>
                </c:pt>
                <c:pt idx="594">
                  <c:v>3.7510871882019529E-18</c:v>
                </c:pt>
                <c:pt idx="595">
                  <c:v>3.2879605168948362E-18</c:v>
                </c:pt>
                <c:pt idx="596">
                  <c:v>2.8813759280411275E-18</c:v>
                </c:pt>
                <c:pt idx="597">
                  <c:v>2.5245103086255289E-18</c:v>
                </c:pt>
                <c:pt idx="598">
                  <c:v>2.2113539843806024E-18</c:v>
                </c:pt>
                <c:pt idx="599">
                  <c:v>1.9366149623581712E-18</c:v>
                </c:pt>
                <c:pt idx="600">
                  <c:v>1.6956342979220496E-18</c:v>
                </c:pt>
                <c:pt idx="601">
                  <c:v>1.4843113115842883E-18</c:v>
                </c:pt>
                <c:pt idx="602">
                  <c:v>1.2990375250314784E-18</c:v>
                </c:pt>
                <c:pt idx="603">
                  <c:v>1.1366383136084606E-18</c:v>
                </c:pt>
                <c:pt idx="604">
                  <c:v>9.943213861939073E-19</c:v>
                </c:pt>
                <c:pt idx="605">
                  <c:v>8.696313043773531E-19</c:v>
                </c:pt>
                <c:pt idx="606">
                  <c:v>7.6040934252768548E-19</c:v>
                </c:pt>
                <c:pt idx="607">
                  <c:v>6.6475806996907408E-19</c:v>
                </c:pt>
                <c:pt idx="608">
                  <c:v>5.8101010716445678E-19</c:v>
                </c:pt>
                <c:pt idx="609">
                  <c:v>5.0770057053411702E-19</c:v>
                </c:pt>
                <c:pt idx="610">
                  <c:v>4.4354277619285584E-19</c:v>
                </c:pt>
                <c:pt idx="611">
                  <c:v>3.8740682225536244E-19</c:v>
                </c:pt>
                <c:pt idx="612">
                  <c:v>3.3830071313769935E-19</c:v>
                </c:pt>
                <c:pt idx="613">
                  <c:v>2.9535372809515669E-19</c:v>
                </c:pt>
                <c:pt idx="614">
                  <c:v>2.5780177063774495E-19</c:v>
                </c:pt>
                <c:pt idx="615">
                  <c:v>2.2497446594860032E-19</c:v>
                </c:pt>
                <c:pt idx="616">
                  <c:v>1.9628380043632395E-19</c:v>
                </c:pt>
                <c:pt idx="617">
                  <c:v>1.7121412147085432E-19</c:v>
                </c:pt>
                <c:pt idx="618">
                  <c:v>1.4931333653146751E-19</c:v>
                </c:pt>
                <c:pt idx="619">
                  <c:v>1.3018516974411332E-19</c:v>
                </c:pt>
                <c:pt idx="620">
                  <c:v>1.1348235037812477E-19</c:v>
                </c:pt>
                <c:pt idx="621">
                  <c:v>9.8900622553736343E-20</c:v>
                </c:pt>
                <c:pt idx="622">
                  <c:v>8.6173478398707542E-20</c:v>
                </c:pt>
                <c:pt idx="623">
                  <c:v>7.5067528377347774E-20</c:v>
                </c:pt>
                <c:pt idx="624">
                  <c:v>6.5378432669701205E-20</c:v>
                </c:pt>
                <c:pt idx="625">
                  <c:v>5.6927326454240565E-20</c:v>
                </c:pt>
                <c:pt idx="626">
                  <c:v>4.9557679879272791E-20</c:v>
                </c:pt>
                <c:pt idx="627">
                  <c:v>4.3132540515779914E-20</c:v>
                </c:pt>
                <c:pt idx="628">
                  <c:v>3.7532112273974008E-20</c:v>
                </c:pt>
                <c:pt idx="629">
                  <c:v>3.2651630231435029E-20</c:v>
                </c:pt>
                <c:pt idx="630">
                  <c:v>2.8399495645847063E-20</c:v>
                </c:pt>
                <c:pt idx="631">
                  <c:v>2.4695639684057434E-20</c:v>
                </c:pt>
                <c:pt idx="632">
                  <c:v>2.1470088156960338E-20</c:v>
                </c:pt>
                <c:pt idx="633">
                  <c:v>1.8661702864745882E-20</c:v>
                </c:pt>
                <c:pt idx="634">
                  <c:v>1.6217078080679453E-20</c:v>
                </c:pt>
                <c:pt idx="635">
                  <c:v>1.408957327947842E-20</c:v>
                </c:pt>
                <c:pt idx="636">
                  <c:v>1.2238465488750735E-20</c:v>
                </c:pt>
              </c:numCache>
            </c:numRef>
          </c:val>
          <c:smooth val="0"/>
          <c:extLst>
            <c:ext xmlns:c16="http://schemas.microsoft.com/office/drawing/2014/chart" uri="{C3380CC4-5D6E-409C-BE32-E72D297353CC}">
              <c16:uniqueId val="{00000003-00DF-5E47-9F76-72F9DB32FC70}"/>
            </c:ext>
          </c:extLst>
        </c:ser>
        <c:ser>
          <c:idx val="5"/>
          <c:order val="4"/>
          <c:tx>
            <c:strRef>
              <c:f>CTF_updated!$T$86</c:f>
              <c:strCache>
                <c:ptCount val="1"/>
                <c:pt idx="0">
                  <c:v>Envelope</c:v>
                </c:pt>
              </c:strCache>
            </c:strRef>
          </c:tx>
          <c:spPr>
            <a:ln w="38100">
              <a:solidFill>
                <a:srgbClr val="000000"/>
              </a:solidFill>
              <a:prstDash val="solid"/>
            </a:ln>
          </c:spPr>
          <c:marker>
            <c:symbol val="none"/>
          </c:marker>
          <c:cat>
            <c:numRef>
              <c:f>CTF_updated!$J$87:$J$1346</c:f>
              <c:numCache>
                <c:formatCode>0.000</c:formatCode>
                <c:ptCount val="1260"/>
                <c:pt idx="0">
                  <c:v>5.4031419270305692E-2</c:v>
                </c:pt>
                <c:pt idx="1">
                  <c:v>0.10806283854061138</c:v>
                </c:pt>
                <c:pt idx="2">
                  <c:v>0.1620942578109171</c:v>
                </c:pt>
                <c:pt idx="3">
                  <c:v>0.21612567708122277</c:v>
                </c:pt>
                <c:pt idx="4">
                  <c:v>0.2701570963515284</c:v>
                </c:pt>
                <c:pt idx="5">
                  <c:v>0.32418851562183421</c:v>
                </c:pt>
                <c:pt idx="6">
                  <c:v>0.37821993489213995</c:v>
                </c:pt>
                <c:pt idx="7">
                  <c:v>0.43225135416244559</c:v>
                </c:pt>
                <c:pt idx="8">
                  <c:v>0.48628277343275134</c:v>
                </c:pt>
                <c:pt idx="9">
                  <c:v>0.54031419270305692</c:v>
                </c:pt>
                <c:pt idx="10">
                  <c:v>0.59434561197336278</c:v>
                </c:pt>
                <c:pt idx="11">
                  <c:v>0.64837703124366841</c:v>
                </c:pt>
                <c:pt idx="12">
                  <c:v>0.70240845051397427</c:v>
                </c:pt>
                <c:pt idx="13">
                  <c:v>0.75643986978428002</c:v>
                </c:pt>
                <c:pt idx="14">
                  <c:v>0.81047128905458565</c:v>
                </c:pt>
                <c:pt idx="15">
                  <c:v>0.86450270832489129</c:v>
                </c:pt>
                <c:pt idx="16">
                  <c:v>0.91853412759519704</c:v>
                </c:pt>
                <c:pt idx="17">
                  <c:v>0.97256554686550278</c:v>
                </c:pt>
                <c:pt idx="18">
                  <c:v>1.0265969661358083</c:v>
                </c:pt>
                <c:pt idx="19">
                  <c:v>1.0806283854061138</c:v>
                </c:pt>
                <c:pt idx="20">
                  <c:v>1.1346598046764196</c:v>
                </c:pt>
                <c:pt idx="21">
                  <c:v>1.1886912239467251</c:v>
                </c:pt>
                <c:pt idx="22">
                  <c:v>1.2427226432170306</c:v>
                </c:pt>
                <c:pt idx="23">
                  <c:v>1.2967540624873364</c:v>
                </c:pt>
                <c:pt idx="24">
                  <c:v>1.3507854817576421</c:v>
                </c:pt>
                <c:pt idx="25">
                  <c:v>1.4048169010279477</c:v>
                </c:pt>
                <c:pt idx="26">
                  <c:v>1.4588483202982534</c:v>
                </c:pt>
                <c:pt idx="27">
                  <c:v>1.5128797395685587</c:v>
                </c:pt>
                <c:pt idx="28">
                  <c:v>1.5669111588388644</c:v>
                </c:pt>
                <c:pt idx="29">
                  <c:v>1.62094257810917</c:v>
                </c:pt>
                <c:pt idx="30">
                  <c:v>1.6749739973794757</c:v>
                </c:pt>
                <c:pt idx="31">
                  <c:v>1.7290054166497812</c:v>
                </c:pt>
                <c:pt idx="32">
                  <c:v>1.7830368359200868</c:v>
                </c:pt>
                <c:pt idx="33">
                  <c:v>1.8370682551903923</c:v>
                </c:pt>
                <c:pt idx="34">
                  <c:v>1.891099674460698</c:v>
                </c:pt>
                <c:pt idx="35">
                  <c:v>1.9451310937310033</c:v>
                </c:pt>
                <c:pt idx="36">
                  <c:v>1.9991625130013093</c:v>
                </c:pt>
                <c:pt idx="37">
                  <c:v>2.0531939322716148</c:v>
                </c:pt>
                <c:pt idx="38">
                  <c:v>2.1072253515419206</c:v>
                </c:pt>
                <c:pt idx="39">
                  <c:v>2.1612567708122259</c:v>
                </c:pt>
                <c:pt idx="40">
                  <c:v>2.2152881900825321</c:v>
                </c:pt>
                <c:pt idx="41">
                  <c:v>2.2693196093528378</c:v>
                </c:pt>
                <c:pt idx="42">
                  <c:v>2.323351028623144</c:v>
                </c:pt>
                <c:pt idx="43">
                  <c:v>2.3773824478934493</c:v>
                </c:pt>
                <c:pt idx="44">
                  <c:v>2.4314138671637555</c:v>
                </c:pt>
                <c:pt idx="45">
                  <c:v>2.4854452864340608</c:v>
                </c:pt>
                <c:pt idx="46">
                  <c:v>2.5394767057043675</c:v>
                </c:pt>
                <c:pt idx="47">
                  <c:v>2.5935081249746728</c:v>
                </c:pt>
                <c:pt idx="48">
                  <c:v>2.6475395442449785</c:v>
                </c:pt>
                <c:pt idx="49">
                  <c:v>2.7015709635152847</c:v>
                </c:pt>
                <c:pt idx="50">
                  <c:v>2.7556023827855904</c:v>
                </c:pt>
                <c:pt idx="51">
                  <c:v>2.8096338020558966</c:v>
                </c:pt>
                <c:pt idx="52">
                  <c:v>2.8636652213262019</c:v>
                </c:pt>
                <c:pt idx="53">
                  <c:v>2.9176966405965077</c:v>
                </c:pt>
                <c:pt idx="54">
                  <c:v>2.9717280598668134</c:v>
                </c:pt>
                <c:pt idx="55">
                  <c:v>3.0257594791371201</c:v>
                </c:pt>
                <c:pt idx="56">
                  <c:v>3.0797908984074249</c:v>
                </c:pt>
                <c:pt idx="57">
                  <c:v>3.1338223176777311</c:v>
                </c:pt>
                <c:pt idx="58">
                  <c:v>3.1878537369480369</c:v>
                </c:pt>
                <c:pt idx="59">
                  <c:v>3.2418851562183431</c:v>
                </c:pt>
                <c:pt idx="60">
                  <c:v>3.2959165754886488</c:v>
                </c:pt>
                <c:pt idx="61">
                  <c:v>3.3499479947589546</c:v>
                </c:pt>
                <c:pt idx="62">
                  <c:v>3.4039794140292599</c:v>
                </c:pt>
                <c:pt idx="63">
                  <c:v>3.4580108332995665</c:v>
                </c:pt>
                <c:pt idx="64">
                  <c:v>3.5120422525698722</c:v>
                </c:pt>
                <c:pt idx="65">
                  <c:v>3.5660736718401775</c:v>
                </c:pt>
                <c:pt idx="66">
                  <c:v>3.6201050911104833</c:v>
                </c:pt>
                <c:pt idx="67">
                  <c:v>3.6741365103807895</c:v>
                </c:pt>
                <c:pt idx="68">
                  <c:v>3.7281679296510952</c:v>
                </c:pt>
                <c:pt idx="69">
                  <c:v>3.7821993489214014</c:v>
                </c:pt>
                <c:pt idx="70">
                  <c:v>3.8362307681917072</c:v>
                </c:pt>
                <c:pt idx="71">
                  <c:v>3.8902621874620125</c:v>
                </c:pt>
                <c:pt idx="72">
                  <c:v>3.9442936067323187</c:v>
                </c:pt>
                <c:pt idx="73">
                  <c:v>3.9983250260026248</c:v>
                </c:pt>
                <c:pt idx="74">
                  <c:v>4.052356445272931</c:v>
                </c:pt>
                <c:pt idx="75">
                  <c:v>4.1063878645432368</c:v>
                </c:pt>
                <c:pt idx="76">
                  <c:v>4.1604192838135425</c:v>
                </c:pt>
                <c:pt idx="77">
                  <c:v>4.2144507030838483</c:v>
                </c:pt>
                <c:pt idx="78">
                  <c:v>4.268482122354154</c:v>
                </c:pt>
                <c:pt idx="79">
                  <c:v>4.3225135416244598</c:v>
                </c:pt>
                <c:pt idx="80">
                  <c:v>4.3765449608947646</c:v>
                </c:pt>
                <c:pt idx="81">
                  <c:v>4.4305763801650695</c:v>
                </c:pt>
                <c:pt idx="82">
                  <c:v>4.4846077994353744</c:v>
                </c:pt>
                <c:pt idx="83">
                  <c:v>4.5386392187056801</c:v>
                </c:pt>
                <c:pt idx="84">
                  <c:v>4.5926706379759858</c:v>
                </c:pt>
                <c:pt idx="85">
                  <c:v>4.6467020572462916</c:v>
                </c:pt>
                <c:pt idx="86">
                  <c:v>4.7007334765165973</c:v>
                </c:pt>
                <c:pt idx="87">
                  <c:v>4.7547648957869022</c:v>
                </c:pt>
                <c:pt idx="88">
                  <c:v>4.8087963150572079</c:v>
                </c:pt>
                <c:pt idx="89">
                  <c:v>4.8628277343275119</c:v>
                </c:pt>
                <c:pt idx="90">
                  <c:v>4.9168591535978177</c:v>
                </c:pt>
                <c:pt idx="91">
                  <c:v>4.9708905728681225</c:v>
                </c:pt>
                <c:pt idx="92">
                  <c:v>5.0249219921384292</c:v>
                </c:pt>
                <c:pt idx="93">
                  <c:v>5.0789534114087349</c:v>
                </c:pt>
                <c:pt idx="94">
                  <c:v>5.1329848306790389</c:v>
                </c:pt>
                <c:pt idx="95">
                  <c:v>5.1870162499493446</c:v>
                </c:pt>
                <c:pt idx="96">
                  <c:v>5.2410476692196504</c:v>
                </c:pt>
                <c:pt idx="97">
                  <c:v>5.2950790884899552</c:v>
                </c:pt>
                <c:pt idx="98">
                  <c:v>5.349110507760261</c:v>
                </c:pt>
                <c:pt idx="99">
                  <c:v>5.4031419270305667</c:v>
                </c:pt>
                <c:pt idx="100">
                  <c:v>5.4571733463008725</c:v>
                </c:pt>
                <c:pt idx="101">
                  <c:v>5.5112047655711764</c:v>
                </c:pt>
                <c:pt idx="102">
                  <c:v>5.5652361848414822</c:v>
                </c:pt>
                <c:pt idx="103">
                  <c:v>5.6192676041117879</c:v>
                </c:pt>
                <c:pt idx="104">
                  <c:v>5.6732990233820928</c:v>
                </c:pt>
                <c:pt idx="105">
                  <c:v>5.7273304426523985</c:v>
                </c:pt>
                <c:pt idx="106">
                  <c:v>5.7813618619227034</c:v>
                </c:pt>
                <c:pt idx="107">
                  <c:v>5.83539328119301</c:v>
                </c:pt>
                <c:pt idx="108">
                  <c:v>5.889424700463314</c:v>
                </c:pt>
                <c:pt idx="109">
                  <c:v>5.9434561197336198</c:v>
                </c:pt>
                <c:pt idx="110">
                  <c:v>5.9974875390039255</c:v>
                </c:pt>
                <c:pt idx="111">
                  <c:v>6.0515189582742304</c:v>
                </c:pt>
                <c:pt idx="112">
                  <c:v>6.1055503775445361</c:v>
                </c:pt>
                <c:pt idx="113">
                  <c:v>6.159581796814841</c:v>
                </c:pt>
                <c:pt idx="114">
                  <c:v>6.2136132160851476</c:v>
                </c:pt>
                <c:pt idx="115">
                  <c:v>6.2676446353554516</c:v>
                </c:pt>
                <c:pt idx="116">
                  <c:v>6.3216760546257573</c:v>
                </c:pt>
                <c:pt idx="117">
                  <c:v>6.3757074738960622</c:v>
                </c:pt>
                <c:pt idx="118">
                  <c:v>6.4297388931663688</c:v>
                </c:pt>
                <c:pt idx="119">
                  <c:v>6.4837703124366737</c:v>
                </c:pt>
                <c:pt idx="120">
                  <c:v>6.5378017317069785</c:v>
                </c:pt>
                <c:pt idx="121">
                  <c:v>6.5918331509772852</c:v>
                </c:pt>
                <c:pt idx="122">
                  <c:v>6.6458645702475891</c:v>
                </c:pt>
                <c:pt idx="123">
                  <c:v>6.6998959895178949</c:v>
                </c:pt>
                <c:pt idx="124">
                  <c:v>6.7539274087881997</c:v>
                </c:pt>
                <c:pt idx="125">
                  <c:v>6.8079588280585064</c:v>
                </c:pt>
                <c:pt idx="126">
                  <c:v>6.8619902473288112</c:v>
                </c:pt>
                <c:pt idx="127">
                  <c:v>6.9160216665991161</c:v>
                </c:pt>
                <c:pt idx="128">
                  <c:v>6.9700530858694218</c:v>
                </c:pt>
                <c:pt idx="129">
                  <c:v>7.0240845051397267</c:v>
                </c:pt>
                <c:pt idx="130">
                  <c:v>7.0781159244100325</c:v>
                </c:pt>
                <c:pt idx="131">
                  <c:v>7.1321473436803373</c:v>
                </c:pt>
                <c:pt idx="132">
                  <c:v>7.186178762950644</c:v>
                </c:pt>
                <c:pt idx="133">
                  <c:v>7.2402101822209497</c:v>
                </c:pt>
                <c:pt idx="134">
                  <c:v>7.2942416014912537</c:v>
                </c:pt>
                <c:pt idx="135">
                  <c:v>7.3482730207615594</c:v>
                </c:pt>
                <c:pt idx="136">
                  <c:v>7.4023044400318643</c:v>
                </c:pt>
                <c:pt idx="137">
                  <c:v>7.45633585930217</c:v>
                </c:pt>
                <c:pt idx="138">
                  <c:v>7.5103672785724749</c:v>
                </c:pt>
                <c:pt idx="139">
                  <c:v>7.5643986978427806</c:v>
                </c:pt>
                <c:pt idx="140">
                  <c:v>7.6184301171130873</c:v>
                </c:pt>
                <c:pt idx="141">
                  <c:v>7.6724615363833921</c:v>
                </c:pt>
                <c:pt idx="142">
                  <c:v>7.726492955653697</c:v>
                </c:pt>
                <c:pt idx="143">
                  <c:v>7.7805243749240018</c:v>
                </c:pt>
                <c:pt idx="144">
                  <c:v>7.8345557941943067</c:v>
                </c:pt>
                <c:pt idx="145">
                  <c:v>7.8885872134646124</c:v>
                </c:pt>
                <c:pt idx="146">
                  <c:v>7.9426186327349191</c:v>
                </c:pt>
                <c:pt idx="147">
                  <c:v>7.9966500520052248</c:v>
                </c:pt>
                <c:pt idx="148">
                  <c:v>8.0506814712755297</c:v>
                </c:pt>
                <c:pt idx="149">
                  <c:v>8.1047128905458337</c:v>
                </c:pt>
                <c:pt idx="150">
                  <c:v>8.1587443098161394</c:v>
                </c:pt>
                <c:pt idx="151">
                  <c:v>8.2127757290864452</c:v>
                </c:pt>
                <c:pt idx="152">
                  <c:v>8.2668071483567509</c:v>
                </c:pt>
                <c:pt idx="153">
                  <c:v>8.3208385676270584</c:v>
                </c:pt>
                <c:pt idx="154">
                  <c:v>8.3748699868973606</c:v>
                </c:pt>
                <c:pt idx="155">
                  <c:v>8.4289014061676664</c:v>
                </c:pt>
                <c:pt idx="156">
                  <c:v>8.4829328254379721</c:v>
                </c:pt>
                <c:pt idx="157">
                  <c:v>8.5369642447082779</c:v>
                </c:pt>
                <c:pt idx="158">
                  <c:v>8.5909956639785818</c:v>
                </c:pt>
                <c:pt idx="159">
                  <c:v>8.6450270832488858</c:v>
                </c:pt>
                <c:pt idx="160">
                  <c:v>8.6990585025191933</c:v>
                </c:pt>
                <c:pt idx="161">
                  <c:v>8.7530899217894991</c:v>
                </c:pt>
                <c:pt idx="162">
                  <c:v>8.8071213410598048</c:v>
                </c:pt>
                <c:pt idx="163">
                  <c:v>8.8611527603301088</c:v>
                </c:pt>
                <c:pt idx="164">
                  <c:v>8.9151841796004145</c:v>
                </c:pt>
                <c:pt idx="165">
                  <c:v>8.9692155988707203</c:v>
                </c:pt>
                <c:pt idx="166">
                  <c:v>9.023247018141026</c:v>
                </c:pt>
                <c:pt idx="167">
                  <c:v>9.0772784374113318</c:v>
                </c:pt>
                <c:pt idx="168">
                  <c:v>9.1313098566816358</c:v>
                </c:pt>
                <c:pt idx="169">
                  <c:v>9.1853412759519415</c:v>
                </c:pt>
                <c:pt idx="170">
                  <c:v>9.2393726952222472</c:v>
                </c:pt>
                <c:pt idx="171">
                  <c:v>9.293404114492553</c:v>
                </c:pt>
                <c:pt idx="172">
                  <c:v>9.3474355337628587</c:v>
                </c:pt>
                <c:pt idx="173">
                  <c:v>9.4014669530331609</c:v>
                </c:pt>
                <c:pt idx="174">
                  <c:v>9.4554983723034667</c:v>
                </c:pt>
                <c:pt idx="175">
                  <c:v>9.5095297915737742</c:v>
                </c:pt>
                <c:pt idx="176">
                  <c:v>9.56356121084408</c:v>
                </c:pt>
                <c:pt idx="177">
                  <c:v>9.6175926301143839</c:v>
                </c:pt>
                <c:pt idx="178">
                  <c:v>9.6716240493846897</c:v>
                </c:pt>
                <c:pt idx="179">
                  <c:v>9.7256554686549954</c:v>
                </c:pt>
                <c:pt idx="180">
                  <c:v>9.7796868879253012</c:v>
                </c:pt>
                <c:pt idx="181">
                  <c:v>9.8337183071956069</c:v>
                </c:pt>
                <c:pt idx="182">
                  <c:v>9.8877497264659127</c:v>
                </c:pt>
                <c:pt idx="183">
                  <c:v>9.9417811457362166</c:v>
                </c:pt>
                <c:pt idx="184">
                  <c:v>9.9958125650065224</c:v>
                </c:pt>
                <c:pt idx="185">
                  <c:v>10.049843984276828</c:v>
                </c:pt>
                <c:pt idx="186">
                  <c:v>10.103875403547134</c:v>
                </c:pt>
                <c:pt idx="187">
                  <c:v>10.157906822817436</c:v>
                </c:pt>
                <c:pt idx="188">
                  <c:v>10.211938242087742</c:v>
                </c:pt>
                <c:pt idx="189">
                  <c:v>10.265969661358049</c:v>
                </c:pt>
                <c:pt idx="190">
                  <c:v>10.320001080628355</c:v>
                </c:pt>
                <c:pt idx="191">
                  <c:v>10.374032499898659</c:v>
                </c:pt>
                <c:pt idx="192">
                  <c:v>10.428063919168965</c:v>
                </c:pt>
                <c:pt idx="193">
                  <c:v>10.482095338439271</c:v>
                </c:pt>
                <c:pt idx="194">
                  <c:v>10.536126757709576</c:v>
                </c:pt>
                <c:pt idx="195">
                  <c:v>10.590158176979882</c:v>
                </c:pt>
                <c:pt idx="196">
                  <c:v>10.644189596250186</c:v>
                </c:pt>
                <c:pt idx="197">
                  <c:v>10.698221015520494</c:v>
                </c:pt>
                <c:pt idx="198">
                  <c:v>10.752252434790798</c:v>
                </c:pt>
                <c:pt idx="199">
                  <c:v>10.806283854061103</c:v>
                </c:pt>
                <c:pt idx="200">
                  <c:v>10.860315273331409</c:v>
                </c:pt>
                <c:pt idx="201">
                  <c:v>10.914346692601711</c:v>
                </c:pt>
                <c:pt idx="202">
                  <c:v>10.968378111872017</c:v>
                </c:pt>
                <c:pt idx="203">
                  <c:v>11.022409531142323</c:v>
                </c:pt>
                <c:pt idx="204">
                  <c:v>11.07644095041263</c:v>
                </c:pt>
                <c:pt idx="205">
                  <c:v>11.130472369682934</c:v>
                </c:pt>
                <c:pt idx="206">
                  <c:v>11.18450378895324</c:v>
                </c:pt>
                <c:pt idx="207">
                  <c:v>11.238535208223546</c:v>
                </c:pt>
                <c:pt idx="208">
                  <c:v>11.292566627493851</c:v>
                </c:pt>
                <c:pt idx="209">
                  <c:v>11.346598046764157</c:v>
                </c:pt>
                <c:pt idx="210">
                  <c:v>11.400629466034461</c:v>
                </c:pt>
                <c:pt idx="211">
                  <c:v>11.454660885304769</c:v>
                </c:pt>
                <c:pt idx="212">
                  <c:v>11.508692304575074</c:v>
                </c:pt>
                <c:pt idx="213">
                  <c:v>11.562723723845378</c:v>
                </c:pt>
                <c:pt idx="214">
                  <c:v>11.616755143115684</c:v>
                </c:pt>
                <c:pt idx="215">
                  <c:v>11.670786562385986</c:v>
                </c:pt>
                <c:pt idx="216">
                  <c:v>11.724817981656292</c:v>
                </c:pt>
                <c:pt idx="217">
                  <c:v>11.778849400926598</c:v>
                </c:pt>
                <c:pt idx="218">
                  <c:v>11.832880820196904</c:v>
                </c:pt>
                <c:pt idx="219">
                  <c:v>11.886912239467211</c:v>
                </c:pt>
                <c:pt idx="220">
                  <c:v>11.940943658737515</c:v>
                </c:pt>
                <c:pt idx="221">
                  <c:v>11.994975078007821</c:v>
                </c:pt>
                <c:pt idx="222">
                  <c:v>12.049006497278127</c:v>
                </c:pt>
                <c:pt idx="223">
                  <c:v>12.103037916548432</c:v>
                </c:pt>
                <c:pt idx="224">
                  <c:v>12.157069335818736</c:v>
                </c:pt>
                <c:pt idx="225">
                  <c:v>12.211100755089042</c:v>
                </c:pt>
                <c:pt idx="226">
                  <c:v>12.26513217435935</c:v>
                </c:pt>
                <c:pt idx="227">
                  <c:v>12.319163593629654</c:v>
                </c:pt>
                <c:pt idx="228">
                  <c:v>12.373195012899959</c:v>
                </c:pt>
                <c:pt idx="229">
                  <c:v>12.427226432170261</c:v>
                </c:pt>
                <c:pt idx="230">
                  <c:v>12.481257851440567</c:v>
                </c:pt>
                <c:pt idx="231">
                  <c:v>12.535289270710873</c:v>
                </c:pt>
                <c:pt idx="232">
                  <c:v>12.589320689981179</c:v>
                </c:pt>
                <c:pt idx="233">
                  <c:v>12.643352109251484</c:v>
                </c:pt>
                <c:pt idx="234">
                  <c:v>12.69738352852179</c:v>
                </c:pt>
                <c:pt idx="235">
                  <c:v>12.751414947792096</c:v>
                </c:pt>
                <c:pt idx="236">
                  <c:v>12.805446367062402</c:v>
                </c:pt>
                <c:pt idx="237">
                  <c:v>12.859477786332707</c:v>
                </c:pt>
                <c:pt idx="238">
                  <c:v>12.913509205603011</c:v>
                </c:pt>
                <c:pt idx="239">
                  <c:v>12.967540624873317</c:v>
                </c:pt>
                <c:pt idx="240">
                  <c:v>13.021572044143623</c:v>
                </c:pt>
                <c:pt idx="241">
                  <c:v>13.07560346341393</c:v>
                </c:pt>
                <c:pt idx="242">
                  <c:v>13.129634882684234</c:v>
                </c:pt>
                <c:pt idx="243">
                  <c:v>13.183666301954537</c:v>
                </c:pt>
                <c:pt idx="244">
                  <c:v>13.237697721224842</c:v>
                </c:pt>
                <c:pt idx="245">
                  <c:v>13.291729140495148</c:v>
                </c:pt>
                <c:pt idx="246">
                  <c:v>13.345760559765454</c:v>
                </c:pt>
                <c:pt idx="247">
                  <c:v>13.39979197903576</c:v>
                </c:pt>
                <c:pt idx="248">
                  <c:v>13.453823398306065</c:v>
                </c:pt>
                <c:pt idx="249">
                  <c:v>13.507854817576371</c:v>
                </c:pt>
                <c:pt idx="250">
                  <c:v>13.561886236846677</c:v>
                </c:pt>
                <c:pt idx="251">
                  <c:v>13.615917656116983</c:v>
                </c:pt>
                <c:pt idx="252">
                  <c:v>13.669949075387287</c:v>
                </c:pt>
                <c:pt idx="253">
                  <c:v>13.723980494657592</c:v>
                </c:pt>
                <c:pt idx="254">
                  <c:v>13.778011913927898</c:v>
                </c:pt>
                <c:pt idx="255">
                  <c:v>13.832043333198204</c:v>
                </c:pt>
                <c:pt idx="256">
                  <c:v>13.886074752468511</c:v>
                </c:pt>
                <c:pt idx="257">
                  <c:v>13.940106171738814</c:v>
                </c:pt>
                <c:pt idx="258">
                  <c:v>13.994137591009117</c:v>
                </c:pt>
                <c:pt idx="259">
                  <c:v>14.048169010279423</c:v>
                </c:pt>
                <c:pt idx="260">
                  <c:v>14.102200429549729</c:v>
                </c:pt>
                <c:pt idx="261">
                  <c:v>14.156231848820035</c:v>
                </c:pt>
                <c:pt idx="262">
                  <c:v>14.210263268090339</c:v>
                </c:pt>
                <c:pt idx="263">
                  <c:v>14.264294687360646</c:v>
                </c:pt>
                <c:pt idx="264">
                  <c:v>14.318326106630952</c:v>
                </c:pt>
                <c:pt idx="265">
                  <c:v>14.372357525901258</c:v>
                </c:pt>
                <c:pt idx="266">
                  <c:v>14.426388945171563</c:v>
                </c:pt>
                <c:pt idx="267">
                  <c:v>14.480420364441867</c:v>
                </c:pt>
                <c:pt idx="268">
                  <c:v>14.534451783712173</c:v>
                </c:pt>
                <c:pt idx="269">
                  <c:v>14.588483202982479</c:v>
                </c:pt>
                <c:pt idx="270">
                  <c:v>14.642514622252786</c:v>
                </c:pt>
                <c:pt idx="271">
                  <c:v>14.696546041523089</c:v>
                </c:pt>
                <c:pt idx="272">
                  <c:v>14.750577460793394</c:v>
                </c:pt>
                <c:pt idx="273">
                  <c:v>14.804608880063698</c:v>
                </c:pt>
                <c:pt idx="274">
                  <c:v>14.858640299334004</c:v>
                </c:pt>
                <c:pt idx="275">
                  <c:v>14.91267171860431</c:v>
                </c:pt>
                <c:pt idx="276">
                  <c:v>14.966703137874614</c:v>
                </c:pt>
                <c:pt idx="277">
                  <c:v>15.02073455714492</c:v>
                </c:pt>
                <c:pt idx="278">
                  <c:v>15.074765976415227</c:v>
                </c:pt>
                <c:pt idx="279">
                  <c:v>15.128797395685533</c:v>
                </c:pt>
                <c:pt idx="280">
                  <c:v>15.182828814955839</c:v>
                </c:pt>
                <c:pt idx="281">
                  <c:v>15.236860234226143</c:v>
                </c:pt>
                <c:pt idx="282">
                  <c:v>15.290891653496448</c:v>
                </c:pt>
                <c:pt idx="283">
                  <c:v>15.344923072766754</c:v>
                </c:pt>
                <c:pt idx="284">
                  <c:v>15.398954492037058</c:v>
                </c:pt>
                <c:pt idx="285">
                  <c:v>15.452985911307364</c:v>
                </c:pt>
                <c:pt idx="286">
                  <c:v>15.50701733057767</c:v>
                </c:pt>
                <c:pt idx="287">
                  <c:v>15.561048749847975</c:v>
                </c:pt>
                <c:pt idx="288">
                  <c:v>15.615080169118279</c:v>
                </c:pt>
                <c:pt idx="289">
                  <c:v>15.669111588388585</c:v>
                </c:pt>
                <c:pt idx="290">
                  <c:v>15.723143007658889</c:v>
                </c:pt>
                <c:pt idx="291">
                  <c:v>15.777174426929196</c:v>
                </c:pt>
                <c:pt idx="292">
                  <c:v>15.831205846199502</c:v>
                </c:pt>
                <c:pt idx="293">
                  <c:v>15.885237265469806</c:v>
                </c:pt>
                <c:pt idx="294">
                  <c:v>15.939268684740112</c:v>
                </c:pt>
                <c:pt idx="295">
                  <c:v>15.993300104010418</c:v>
                </c:pt>
                <c:pt idx="296">
                  <c:v>16.047331523280725</c:v>
                </c:pt>
                <c:pt idx="297">
                  <c:v>16.101362942551027</c:v>
                </c:pt>
                <c:pt idx="298">
                  <c:v>16.155394361821333</c:v>
                </c:pt>
                <c:pt idx="299">
                  <c:v>16.209425781091639</c:v>
                </c:pt>
                <c:pt idx="300">
                  <c:v>16.263457200361945</c:v>
                </c:pt>
                <c:pt idx="301">
                  <c:v>16.31748861963225</c:v>
                </c:pt>
                <c:pt idx="302">
                  <c:v>16.371520038902556</c:v>
                </c:pt>
                <c:pt idx="303">
                  <c:v>16.425551458172862</c:v>
                </c:pt>
                <c:pt idx="304">
                  <c:v>16.479582877443164</c:v>
                </c:pt>
                <c:pt idx="305">
                  <c:v>16.53361429671347</c:v>
                </c:pt>
                <c:pt idx="306">
                  <c:v>16.587645715983772</c:v>
                </c:pt>
                <c:pt idx="307">
                  <c:v>16.641677135254081</c:v>
                </c:pt>
                <c:pt idx="308">
                  <c:v>16.695708554524384</c:v>
                </c:pt>
                <c:pt idx="309">
                  <c:v>16.749739973794693</c:v>
                </c:pt>
                <c:pt idx="310">
                  <c:v>16.803771393064995</c:v>
                </c:pt>
                <c:pt idx="311">
                  <c:v>16.857802812335301</c:v>
                </c:pt>
                <c:pt idx="312">
                  <c:v>16.91183423160561</c:v>
                </c:pt>
                <c:pt idx="313">
                  <c:v>16.965865650875916</c:v>
                </c:pt>
                <c:pt idx="314">
                  <c:v>17.019897070146225</c:v>
                </c:pt>
                <c:pt idx="315">
                  <c:v>17.073928489416531</c:v>
                </c:pt>
                <c:pt idx="316">
                  <c:v>17.12795990868684</c:v>
                </c:pt>
                <c:pt idx="317">
                  <c:v>17.181991327957146</c:v>
                </c:pt>
                <c:pt idx="318">
                  <c:v>17.236022747227452</c:v>
                </c:pt>
                <c:pt idx="319">
                  <c:v>17.290054166497761</c:v>
                </c:pt>
                <c:pt idx="320">
                  <c:v>17.344085585768067</c:v>
                </c:pt>
                <c:pt idx="321">
                  <c:v>17.398117005038376</c:v>
                </c:pt>
                <c:pt idx="322">
                  <c:v>17.452148424308682</c:v>
                </c:pt>
                <c:pt idx="323">
                  <c:v>17.506179843578991</c:v>
                </c:pt>
                <c:pt idx="324">
                  <c:v>17.560211262849297</c:v>
                </c:pt>
                <c:pt idx="325">
                  <c:v>17.614242682119606</c:v>
                </c:pt>
                <c:pt idx="326">
                  <c:v>17.668274101389908</c:v>
                </c:pt>
                <c:pt idx="327">
                  <c:v>17.722305520660218</c:v>
                </c:pt>
                <c:pt idx="328">
                  <c:v>17.776336939930527</c:v>
                </c:pt>
                <c:pt idx="329">
                  <c:v>17.830368359200833</c:v>
                </c:pt>
                <c:pt idx="330">
                  <c:v>17.884399778471142</c:v>
                </c:pt>
                <c:pt idx="331">
                  <c:v>17.938431197741448</c:v>
                </c:pt>
                <c:pt idx="332">
                  <c:v>17.992462617011753</c:v>
                </c:pt>
                <c:pt idx="333">
                  <c:v>18.046494036282059</c:v>
                </c:pt>
                <c:pt idx="334">
                  <c:v>18.100525455552368</c:v>
                </c:pt>
                <c:pt idx="335">
                  <c:v>18.154556874822674</c:v>
                </c:pt>
                <c:pt idx="336">
                  <c:v>18.208588294092984</c:v>
                </c:pt>
                <c:pt idx="337">
                  <c:v>18.262619713363293</c:v>
                </c:pt>
                <c:pt idx="338">
                  <c:v>18.316651132633599</c:v>
                </c:pt>
                <c:pt idx="339">
                  <c:v>18.370682551903908</c:v>
                </c:pt>
                <c:pt idx="340">
                  <c:v>18.424713971174214</c:v>
                </c:pt>
                <c:pt idx="341">
                  <c:v>18.478745390444523</c:v>
                </c:pt>
                <c:pt idx="342">
                  <c:v>18.532776809714825</c:v>
                </c:pt>
                <c:pt idx="343">
                  <c:v>18.586808228985134</c:v>
                </c:pt>
                <c:pt idx="344">
                  <c:v>18.64083964825544</c:v>
                </c:pt>
                <c:pt idx="345">
                  <c:v>18.694871067525746</c:v>
                </c:pt>
                <c:pt idx="346">
                  <c:v>18.748902486796055</c:v>
                </c:pt>
                <c:pt idx="347">
                  <c:v>18.802933906066361</c:v>
                </c:pt>
                <c:pt idx="348">
                  <c:v>18.85696532533667</c:v>
                </c:pt>
                <c:pt idx="349">
                  <c:v>18.910996744606976</c:v>
                </c:pt>
                <c:pt idx="350">
                  <c:v>18.965028163877285</c:v>
                </c:pt>
                <c:pt idx="351">
                  <c:v>19.019059583147591</c:v>
                </c:pt>
                <c:pt idx="352">
                  <c:v>19.0730910024179</c:v>
                </c:pt>
                <c:pt idx="353">
                  <c:v>19.12712242168821</c:v>
                </c:pt>
                <c:pt idx="354">
                  <c:v>19.181153840958515</c:v>
                </c:pt>
                <c:pt idx="355">
                  <c:v>19.235185260228825</c:v>
                </c:pt>
                <c:pt idx="356">
                  <c:v>19.28921667949913</c:v>
                </c:pt>
                <c:pt idx="357">
                  <c:v>19.343248098769436</c:v>
                </c:pt>
                <c:pt idx="358">
                  <c:v>19.397279518039742</c:v>
                </c:pt>
                <c:pt idx="359">
                  <c:v>19.451310937310048</c:v>
                </c:pt>
                <c:pt idx="360">
                  <c:v>19.505342356580353</c:v>
                </c:pt>
                <c:pt idx="361">
                  <c:v>19.559373775850663</c:v>
                </c:pt>
                <c:pt idx="362">
                  <c:v>19.613405195120972</c:v>
                </c:pt>
                <c:pt idx="363">
                  <c:v>19.667436614391278</c:v>
                </c:pt>
                <c:pt idx="364">
                  <c:v>19.721468033661587</c:v>
                </c:pt>
                <c:pt idx="365">
                  <c:v>19.775499452931893</c:v>
                </c:pt>
                <c:pt idx="366">
                  <c:v>19.829530872202202</c:v>
                </c:pt>
                <c:pt idx="367">
                  <c:v>19.883562291472508</c:v>
                </c:pt>
                <c:pt idx="368">
                  <c:v>19.937593710742817</c:v>
                </c:pt>
                <c:pt idx="369">
                  <c:v>19.991625130013123</c:v>
                </c:pt>
                <c:pt idx="370">
                  <c:v>20.045656549283432</c:v>
                </c:pt>
                <c:pt idx="371">
                  <c:v>20.099687968553738</c:v>
                </c:pt>
                <c:pt idx="372">
                  <c:v>20.153719387824044</c:v>
                </c:pt>
                <c:pt idx="373">
                  <c:v>20.207750807094349</c:v>
                </c:pt>
                <c:pt idx="374">
                  <c:v>20.261782226364655</c:v>
                </c:pt>
                <c:pt idx="375">
                  <c:v>20.315813645634965</c:v>
                </c:pt>
                <c:pt idx="376">
                  <c:v>20.36984506490527</c:v>
                </c:pt>
                <c:pt idx="377">
                  <c:v>20.42387648417558</c:v>
                </c:pt>
                <c:pt idx="378">
                  <c:v>20.477907903445885</c:v>
                </c:pt>
                <c:pt idx="379">
                  <c:v>20.531939322716195</c:v>
                </c:pt>
                <c:pt idx="380">
                  <c:v>20.585970741986504</c:v>
                </c:pt>
                <c:pt idx="381">
                  <c:v>20.64000216125681</c:v>
                </c:pt>
                <c:pt idx="382">
                  <c:v>20.694033580527119</c:v>
                </c:pt>
                <c:pt idx="383">
                  <c:v>20.748064999797425</c:v>
                </c:pt>
                <c:pt idx="384">
                  <c:v>20.802096419067734</c:v>
                </c:pt>
                <c:pt idx="385">
                  <c:v>20.85612783833804</c:v>
                </c:pt>
                <c:pt idx="386">
                  <c:v>20.910159257608345</c:v>
                </c:pt>
                <c:pt idx="387">
                  <c:v>20.964190676878651</c:v>
                </c:pt>
                <c:pt idx="388">
                  <c:v>21.018222096148957</c:v>
                </c:pt>
                <c:pt idx="389">
                  <c:v>21.072253515419266</c:v>
                </c:pt>
                <c:pt idx="390">
                  <c:v>21.126284934689572</c:v>
                </c:pt>
                <c:pt idx="391">
                  <c:v>21.180316353959881</c:v>
                </c:pt>
                <c:pt idx="392">
                  <c:v>21.234347773230187</c:v>
                </c:pt>
                <c:pt idx="393">
                  <c:v>21.288379192500496</c:v>
                </c:pt>
                <c:pt idx="394">
                  <c:v>21.342410611770802</c:v>
                </c:pt>
                <c:pt idx="395">
                  <c:v>21.396442031041111</c:v>
                </c:pt>
                <c:pt idx="396">
                  <c:v>21.450473450311421</c:v>
                </c:pt>
                <c:pt idx="397">
                  <c:v>21.504504869581726</c:v>
                </c:pt>
                <c:pt idx="398">
                  <c:v>21.558536288852036</c:v>
                </c:pt>
                <c:pt idx="399">
                  <c:v>21.612567708122338</c:v>
                </c:pt>
                <c:pt idx="400">
                  <c:v>21.666599127392647</c:v>
                </c:pt>
                <c:pt idx="401">
                  <c:v>21.720630546662953</c:v>
                </c:pt>
                <c:pt idx="402">
                  <c:v>21.774661965933262</c:v>
                </c:pt>
                <c:pt idx="403">
                  <c:v>21.828693385203565</c:v>
                </c:pt>
                <c:pt idx="404">
                  <c:v>21.882724804473874</c:v>
                </c:pt>
                <c:pt idx="405">
                  <c:v>21.936756223744183</c:v>
                </c:pt>
                <c:pt idx="406">
                  <c:v>21.990787643014489</c:v>
                </c:pt>
                <c:pt idx="407">
                  <c:v>22.044819062284798</c:v>
                </c:pt>
                <c:pt idx="408">
                  <c:v>22.098850481555104</c:v>
                </c:pt>
                <c:pt idx="409">
                  <c:v>22.152881900825413</c:v>
                </c:pt>
                <c:pt idx="410">
                  <c:v>22.206913320095719</c:v>
                </c:pt>
                <c:pt idx="411">
                  <c:v>22.260944739366028</c:v>
                </c:pt>
                <c:pt idx="412">
                  <c:v>22.314976158636334</c:v>
                </c:pt>
                <c:pt idx="413">
                  <c:v>22.36900757790664</c:v>
                </c:pt>
                <c:pt idx="414">
                  <c:v>22.423038997176949</c:v>
                </c:pt>
                <c:pt idx="415">
                  <c:v>22.477070416447255</c:v>
                </c:pt>
                <c:pt idx="416">
                  <c:v>22.531101835717564</c:v>
                </c:pt>
                <c:pt idx="417">
                  <c:v>22.58513325498787</c:v>
                </c:pt>
                <c:pt idx="418">
                  <c:v>22.639164674258176</c:v>
                </c:pt>
                <c:pt idx="419">
                  <c:v>22.693196093528481</c:v>
                </c:pt>
                <c:pt idx="420">
                  <c:v>22.747227512798791</c:v>
                </c:pt>
                <c:pt idx="421">
                  <c:v>22.8012589320691</c:v>
                </c:pt>
                <c:pt idx="422">
                  <c:v>22.855290351339406</c:v>
                </c:pt>
                <c:pt idx="423">
                  <c:v>22.909321770609715</c:v>
                </c:pt>
                <c:pt idx="424">
                  <c:v>22.963353189880021</c:v>
                </c:pt>
                <c:pt idx="425">
                  <c:v>23.01738460915033</c:v>
                </c:pt>
                <c:pt idx="426">
                  <c:v>23.071416028420636</c:v>
                </c:pt>
                <c:pt idx="427">
                  <c:v>23.125447447690942</c:v>
                </c:pt>
                <c:pt idx="428">
                  <c:v>23.179478866961247</c:v>
                </c:pt>
                <c:pt idx="429">
                  <c:v>23.233510286231557</c:v>
                </c:pt>
                <c:pt idx="430">
                  <c:v>23.287541705501866</c:v>
                </c:pt>
                <c:pt idx="431">
                  <c:v>23.341573124772172</c:v>
                </c:pt>
                <c:pt idx="432">
                  <c:v>23.395604544042481</c:v>
                </c:pt>
                <c:pt idx="433">
                  <c:v>23.449635963312787</c:v>
                </c:pt>
                <c:pt idx="434">
                  <c:v>23.503667382583092</c:v>
                </c:pt>
                <c:pt idx="435">
                  <c:v>23.557698801853398</c:v>
                </c:pt>
                <c:pt idx="436">
                  <c:v>23.611730221123707</c:v>
                </c:pt>
                <c:pt idx="437">
                  <c:v>23.665761640394013</c:v>
                </c:pt>
                <c:pt idx="438">
                  <c:v>23.719793059664322</c:v>
                </c:pt>
                <c:pt idx="439">
                  <c:v>23.773824478934632</c:v>
                </c:pt>
                <c:pt idx="440">
                  <c:v>23.827855898204934</c:v>
                </c:pt>
                <c:pt idx="441">
                  <c:v>23.881887317475243</c:v>
                </c:pt>
                <c:pt idx="442">
                  <c:v>23.935918736745549</c:v>
                </c:pt>
                <c:pt idx="443">
                  <c:v>23.989950156015858</c:v>
                </c:pt>
                <c:pt idx="444">
                  <c:v>24.043981575286164</c:v>
                </c:pt>
                <c:pt idx="445">
                  <c:v>24.098012994556473</c:v>
                </c:pt>
                <c:pt idx="446">
                  <c:v>24.152044413826779</c:v>
                </c:pt>
                <c:pt idx="447">
                  <c:v>24.206075833097088</c:v>
                </c:pt>
                <c:pt idx="448">
                  <c:v>24.260107252367398</c:v>
                </c:pt>
                <c:pt idx="449">
                  <c:v>24.3141386716377</c:v>
                </c:pt>
                <c:pt idx="450">
                  <c:v>24.368170090908009</c:v>
                </c:pt>
                <c:pt idx="451">
                  <c:v>24.422201510178315</c:v>
                </c:pt>
                <c:pt idx="452">
                  <c:v>24.476232929448624</c:v>
                </c:pt>
                <c:pt idx="453">
                  <c:v>24.53026434871893</c:v>
                </c:pt>
                <c:pt idx="454">
                  <c:v>24.584295767989236</c:v>
                </c:pt>
                <c:pt idx="455">
                  <c:v>24.638327187259542</c:v>
                </c:pt>
                <c:pt idx="456">
                  <c:v>24.692358606529851</c:v>
                </c:pt>
                <c:pt idx="457">
                  <c:v>24.74639002580016</c:v>
                </c:pt>
                <c:pt idx="458">
                  <c:v>24.800421445070466</c:v>
                </c:pt>
                <c:pt idx="459">
                  <c:v>24.854452864340775</c:v>
                </c:pt>
                <c:pt idx="460">
                  <c:v>24.908484283611081</c:v>
                </c:pt>
                <c:pt idx="461">
                  <c:v>24.96251570288139</c:v>
                </c:pt>
                <c:pt idx="462">
                  <c:v>25.016547122151696</c:v>
                </c:pt>
                <c:pt idx="463">
                  <c:v>25.070578541422005</c:v>
                </c:pt>
                <c:pt idx="464">
                  <c:v>25.124609960692311</c:v>
                </c:pt>
                <c:pt idx="465">
                  <c:v>25.178641379962617</c:v>
                </c:pt>
                <c:pt idx="466">
                  <c:v>25.232672799232926</c:v>
                </c:pt>
                <c:pt idx="467">
                  <c:v>25.286704218503232</c:v>
                </c:pt>
                <c:pt idx="468">
                  <c:v>25.340735637773538</c:v>
                </c:pt>
                <c:pt idx="469">
                  <c:v>25.394767057043843</c:v>
                </c:pt>
                <c:pt idx="470">
                  <c:v>25.448798476314153</c:v>
                </c:pt>
                <c:pt idx="471">
                  <c:v>25.502829895584458</c:v>
                </c:pt>
                <c:pt idx="472">
                  <c:v>25.556861314854768</c:v>
                </c:pt>
                <c:pt idx="473">
                  <c:v>25.610892734125077</c:v>
                </c:pt>
                <c:pt idx="474">
                  <c:v>25.664924153395383</c:v>
                </c:pt>
                <c:pt idx="475">
                  <c:v>25.718955572665692</c:v>
                </c:pt>
                <c:pt idx="476">
                  <c:v>25.772986991935998</c:v>
                </c:pt>
                <c:pt idx="477">
                  <c:v>25.827018411206307</c:v>
                </c:pt>
                <c:pt idx="478">
                  <c:v>25.881049830476613</c:v>
                </c:pt>
                <c:pt idx="479">
                  <c:v>25.935081249746922</c:v>
                </c:pt>
                <c:pt idx="480">
                  <c:v>25.989112669017224</c:v>
                </c:pt>
                <c:pt idx="481">
                  <c:v>26.04314408828753</c:v>
                </c:pt>
                <c:pt idx="482">
                  <c:v>26.097175507557839</c:v>
                </c:pt>
                <c:pt idx="483">
                  <c:v>26.151206926828145</c:v>
                </c:pt>
                <c:pt idx="484">
                  <c:v>26.205238346098454</c:v>
                </c:pt>
                <c:pt idx="485">
                  <c:v>26.25926976536876</c:v>
                </c:pt>
                <c:pt idx="486">
                  <c:v>26.313301184639069</c:v>
                </c:pt>
                <c:pt idx="487">
                  <c:v>26.367332603909375</c:v>
                </c:pt>
                <c:pt idx="488">
                  <c:v>26.421364023179684</c:v>
                </c:pt>
                <c:pt idx="489">
                  <c:v>26.47539544244999</c:v>
                </c:pt>
                <c:pt idx="490">
                  <c:v>26.5294268617203</c:v>
                </c:pt>
                <c:pt idx="491">
                  <c:v>26.583458280990609</c:v>
                </c:pt>
                <c:pt idx="492">
                  <c:v>26.637489700260915</c:v>
                </c:pt>
                <c:pt idx="493">
                  <c:v>26.691521119531224</c:v>
                </c:pt>
                <c:pt idx="494">
                  <c:v>26.745552538801526</c:v>
                </c:pt>
                <c:pt idx="495">
                  <c:v>26.799583958071832</c:v>
                </c:pt>
                <c:pt idx="496">
                  <c:v>26.853615377342138</c:v>
                </c:pt>
                <c:pt idx="497">
                  <c:v>26.907646796612447</c:v>
                </c:pt>
                <c:pt idx="498">
                  <c:v>26.961678215882756</c:v>
                </c:pt>
                <c:pt idx="499">
                  <c:v>27.015709635153062</c:v>
                </c:pt>
                <c:pt idx="500">
                  <c:v>27.069741054423371</c:v>
                </c:pt>
                <c:pt idx="501">
                  <c:v>27.123772473693677</c:v>
                </c:pt>
                <c:pt idx="502">
                  <c:v>27.177803892963986</c:v>
                </c:pt>
                <c:pt idx="503">
                  <c:v>27.231835312234292</c:v>
                </c:pt>
                <c:pt idx="504">
                  <c:v>27.285866731504601</c:v>
                </c:pt>
                <c:pt idx="505">
                  <c:v>27.339898150774907</c:v>
                </c:pt>
                <c:pt idx="506">
                  <c:v>27.393929570045216</c:v>
                </c:pt>
                <c:pt idx="507">
                  <c:v>27.447960989315522</c:v>
                </c:pt>
                <c:pt idx="508">
                  <c:v>27.501992408585828</c:v>
                </c:pt>
                <c:pt idx="509">
                  <c:v>27.556023827856137</c:v>
                </c:pt>
                <c:pt idx="510">
                  <c:v>27.610055247126439</c:v>
                </c:pt>
                <c:pt idx="511">
                  <c:v>27.664086666396749</c:v>
                </c:pt>
                <c:pt idx="512">
                  <c:v>27.718118085667054</c:v>
                </c:pt>
                <c:pt idx="513">
                  <c:v>27.772149504937364</c:v>
                </c:pt>
                <c:pt idx="514">
                  <c:v>27.826180924207669</c:v>
                </c:pt>
                <c:pt idx="515">
                  <c:v>27.880212343477979</c:v>
                </c:pt>
                <c:pt idx="516">
                  <c:v>27.934243762748288</c:v>
                </c:pt>
                <c:pt idx="517">
                  <c:v>27.988275182018594</c:v>
                </c:pt>
                <c:pt idx="518">
                  <c:v>28.042306601288903</c:v>
                </c:pt>
                <c:pt idx="519">
                  <c:v>28.096338020559209</c:v>
                </c:pt>
                <c:pt idx="520">
                  <c:v>28.150369439829518</c:v>
                </c:pt>
                <c:pt idx="521">
                  <c:v>28.204400859099824</c:v>
                </c:pt>
                <c:pt idx="522">
                  <c:v>28.25843227837013</c:v>
                </c:pt>
                <c:pt idx="523">
                  <c:v>28.312463697640435</c:v>
                </c:pt>
                <c:pt idx="524">
                  <c:v>28.366495116910745</c:v>
                </c:pt>
                <c:pt idx="525">
                  <c:v>28.420526536181054</c:v>
                </c:pt>
                <c:pt idx="526">
                  <c:v>28.474557955451356</c:v>
                </c:pt>
                <c:pt idx="527">
                  <c:v>28.528589374721665</c:v>
                </c:pt>
                <c:pt idx="528">
                  <c:v>28.582620793991971</c:v>
                </c:pt>
                <c:pt idx="529">
                  <c:v>28.63665221326228</c:v>
                </c:pt>
                <c:pt idx="530">
                  <c:v>28.690683632532586</c:v>
                </c:pt>
                <c:pt idx="531">
                  <c:v>28.744715051802896</c:v>
                </c:pt>
                <c:pt idx="532">
                  <c:v>28.798746471073205</c:v>
                </c:pt>
                <c:pt idx="533">
                  <c:v>28.852777890343511</c:v>
                </c:pt>
                <c:pt idx="534">
                  <c:v>28.906809309613816</c:v>
                </c:pt>
                <c:pt idx="535">
                  <c:v>28.960840728884122</c:v>
                </c:pt>
                <c:pt idx="536">
                  <c:v>29.014872148154431</c:v>
                </c:pt>
                <c:pt idx="537">
                  <c:v>29.068903567424737</c:v>
                </c:pt>
                <c:pt idx="538">
                  <c:v>29.122934986695046</c:v>
                </c:pt>
                <c:pt idx="539">
                  <c:v>29.176966405965352</c:v>
                </c:pt>
                <c:pt idx="540">
                  <c:v>29.230997825235661</c:v>
                </c:pt>
                <c:pt idx="541">
                  <c:v>29.285029244505967</c:v>
                </c:pt>
                <c:pt idx="542">
                  <c:v>29.339060663776273</c:v>
                </c:pt>
                <c:pt idx="543">
                  <c:v>29.393092083046582</c:v>
                </c:pt>
                <c:pt idx="544">
                  <c:v>29.447123502316888</c:v>
                </c:pt>
                <c:pt idx="545">
                  <c:v>29.501154921587197</c:v>
                </c:pt>
                <c:pt idx="546">
                  <c:v>29.555186340857503</c:v>
                </c:pt>
                <c:pt idx="547">
                  <c:v>29.609217760127812</c:v>
                </c:pt>
                <c:pt idx="548">
                  <c:v>29.663249179398118</c:v>
                </c:pt>
                <c:pt idx="549">
                  <c:v>29.717280598668424</c:v>
                </c:pt>
                <c:pt idx="550">
                  <c:v>29.771312017938733</c:v>
                </c:pt>
                <c:pt idx="551">
                  <c:v>29.825343437209039</c:v>
                </c:pt>
                <c:pt idx="552">
                  <c:v>29.879374856479348</c:v>
                </c:pt>
                <c:pt idx="553">
                  <c:v>29.933406275749654</c:v>
                </c:pt>
                <c:pt idx="554">
                  <c:v>29.987437695019963</c:v>
                </c:pt>
                <c:pt idx="555">
                  <c:v>30.041469114290269</c:v>
                </c:pt>
                <c:pt idx="556">
                  <c:v>30.095500533560575</c:v>
                </c:pt>
                <c:pt idx="557">
                  <c:v>30.14953195283088</c:v>
                </c:pt>
                <c:pt idx="558">
                  <c:v>30.20356337210119</c:v>
                </c:pt>
                <c:pt idx="559">
                  <c:v>30.257594791371499</c:v>
                </c:pt>
                <c:pt idx="560">
                  <c:v>30.311626210641805</c:v>
                </c:pt>
                <c:pt idx="561">
                  <c:v>30.365657629912114</c:v>
                </c:pt>
                <c:pt idx="562">
                  <c:v>30.419689049182416</c:v>
                </c:pt>
                <c:pt idx="563">
                  <c:v>30.473720468452726</c:v>
                </c:pt>
                <c:pt idx="564">
                  <c:v>30.527751887723031</c:v>
                </c:pt>
                <c:pt idx="565">
                  <c:v>30.581783306993341</c:v>
                </c:pt>
                <c:pt idx="566">
                  <c:v>30.63581472626365</c:v>
                </c:pt>
                <c:pt idx="567">
                  <c:v>30.689846145533956</c:v>
                </c:pt>
                <c:pt idx="568">
                  <c:v>30.743877564804265</c:v>
                </c:pt>
                <c:pt idx="569">
                  <c:v>30.797908984074571</c:v>
                </c:pt>
                <c:pt idx="570">
                  <c:v>30.85194040334488</c:v>
                </c:pt>
                <c:pt idx="571">
                  <c:v>30.905971822615186</c:v>
                </c:pt>
                <c:pt idx="572">
                  <c:v>30.960003241885492</c:v>
                </c:pt>
                <c:pt idx="573">
                  <c:v>31.014034661155797</c:v>
                </c:pt>
                <c:pt idx="574">
                  <c:v>31.068066080426107</c:v>
                </c:pt>
                <c:pt idx="575">
                  <c:v>31.122097499696412</c:v>
                </c:pt>
                <c:pt idx="576">
                  <c:v>31.176128918966718</c:v>
                </c:pt>
                <c:pt idx="577">
                  <c:v>31.230160338237027</c:v>
                </c:pt>
                <c:pt idx="578">
                  <c:v>31.284191757507333</c:v>
                </c:pt>
                <c:pt idx="579">
                  <c:v>31.338223176777642</c:v>
                </c:pt>
                <c:pt idx="580">
                  <c:v>31.392254596047948</c:v>
                </c:pt>
                <c:pt idx="581">
                  <c:v>31.446286015318258</c:v>
                </c:pt>
                <c:pt idx="582">
                  <c:v>31.500317434588563</c:v>
                </c:pt>
                <c:pt idx="583">
                  <c:v>31.554348853858873</c:v>
                </c:pt>
                <c:pt idx="584">
                  <c:v>31.608380273129182</c:v>
                </c:pt>
                <c:pt idx="585">
                  <c:v>31.662411692399488</c:v>
                </c:pt>
                <c:pt idx="586">
                  <c:v>31.716443111669797</c:v>
                </c:pt>
                <c:pt idx="587">
                  <c:v>31.770474530940106</c:v>
                </c:pt>
                <c:pt idx="588">
                  <c:v>31.824505950210408</c:v>
                </c:pt>
                <c:pt idx="589">
                  <c:v>31.878537369480714</c:v>
                </c:pt>
                <c:pt idx="590">
                  <c:v>31.932568788751023</c:v>
                </c:pt>
                <c:pt idx="591">
                  <c:v>31.986600208021333</c:v>
                </c:pt>
                <c:pt idx="592">
                  <c:v>32.040631627291646</c:v>
                </c:pt>
                <c:pt idx="593">
                  <c:v>32.094663046561948</c:v>
                </c:pt>
                <c:pt idx="594">
                  <c:v>32.148694465832257</c:v>
                </c:pt>
                <c:pt idx="595">
                  <c:v>32.202725885102559</c:v>
                </c:pt>
                <c:pt idx="596">
                  <c:v>32.256757304372869</c:v>
                </c:pt>
                <c:pt idx="597">
                  <c:v>32.310788723643171</c:v>
                </c:pt>
                <c:pt idx="598">
                  <c:v>32.36482014291348</c:v>
                </c:pt>
                <c:pt idx="599">
                  <c:v>32.418851562183789</c:v>
                </c:pt>
                <c:pt idx="600">
                  <c:v>32.472882981454099</c:v>
                </c:pt>
                <c:pt idx="601">
                  <c:v>32.526914400724408</c:v>
                </c:pt>
                <c:pt idx="602">
                  <c:v>32.58094581999471</c:v>
                </c:pt>
                <c:pt idx="603">
                  <c:v>32.634977239265012</c:v>
                </c:pt>
                <c:pt idx="604">
                  <c:v>32.689008658535322</c:v>
                </c:pt>
                <c:pt idx="605">
                  <c:v>32.743040077805631</c:v>
                </c:pt>
                <c:pt idx="606">
                  <c:v>32.797071497075933</c:v>
                </c:pt>
                <c:pt idx="607">
                  <c:v>32.851102916346242</c:v>
                </c:pt>
                <c:pt idx="608">
                  <c:v>32.905134335616552</c:v>
                </c:pt>
                <c:pt idx="609">
                  <c:v>32.959165754886861</c:v>
                </c:pt>
                <c:pt idx="610">
                  <c:v>33.01319717415717</c:v>
                </c:pt>
                <c:pt idx="611">
                  <c:v>33.067228593427473</c:v>
                </c:pt>
                <c:pt idx="612">
                  <c:v>33.121260012697782</c:v>
                </c:pt>
                <c:pt idx="613">
                  <c:v>33.175291431968091</c:v>
                </c:pt>
                <c:pt idx="614">
                  <c:v>33.2293228512384</c:v>
                </c:pt>
                <c:pt idx="615">
                  <c:v>33.283354270508703</c:v>
                </c:pt>
                <c:pt idx="616">
                  <c:v>33.337385689779012</c:v>
                </c:pt>
                <c:pt idx="617">
                  <c:v>33.391417109049321</c:v>
                </c:pt>
                <c:pt idx="618">
                  <c:v>33.445448528319631</c:v>
                </c:pt>
                <c:pt idx="619">
                  <c:v>33.49947994758994</c:v>
                </c:pt>
                <c:pt idx="620">
                  <c:v>33.553511366860242</c:v>
                </c:pt>
                <c:pt idx="621">
                  <c:v>33.607542786130551</c:v>
                </c:pt>
                <c:pt idx="622">
                  <c:v>33.661574205400861</c:v>
                </c:pt>
                <c:pt idx="623">
                  <c:v>33.71560562467117</c:v>
                </c:pt>
                <c:pt idx="624">
                  <c:v>33.769637043941472</c:v>
                </c:pt>
                <c:pt idx="625">
                  <c:v>33.823668463211774</c:v>
                </c:pt>
                <c:pt idx="626">
                  <c:v>33.877699882482084</c:v>
                </c:pt>
                <c:pt idx="627">
                  <c:v>33.931731301752393</c:v>
                </c:pt>
                <c:pt idx="628">
                  <c:v>33.985762721022702</c:v>
                </c:pt>
                <c:pt idx="629">
                  <c:v>34.039794140293004</c:v>
                </c:pt>
                <c:pt idx="630">
                  <c:v>34.093825559563314</c:v>
                </c:pt>
                <c:pt idx="631">
                  <c:v>34.147856978833616</c:v>
                </c:pt>
                <c:pt idx="632">
                  <c:v>34.201888398103925</c:v>
                </c:pt>
                <c:pt idx="633">
                  <c:v>34.255919817374227</c:v>
                </c:pt>
                <c:pt idx="634">
                  <c:v>34.309951236644537</c:v>
                </c:pt>
                <c:pt idx="635">
                  <c:v>34.363982655914853</c:v>
                </c:pt>
                <c:pt idx="636">
                  <c:v>34.418014075185162</c:v>
                </c:pt>
                <c:pt idx="637">
                  <c:v>34.472045494455465</c:v>
                </c:pt>
                <c:pt idx="638">
                  <c:v>34.526076913725767</c:v>
                </c:pt>
                <c:pt idx="639">
                  <c:v>34.580108332996076</c:v>
                </c:pt>
                <c:pt idx="640">
                  <c:v>34.634139752266385</c:v>
                </c:pt>
                <c:pt idx="641">
                  <c:v>34.688171171536695</c:v>
                </c:pt>
                <c:pt idx="642">
                  <c:v>34.742202590806997</c:v>
                </c:pt>
                <c:pt idx="643">
                  <c:v>34.796234010077306</c:v>
                </c:pt>
                <c:pt idx="644">
                  <c:v>34.850265429347616</c:v>
                </c:pt>
                <c:pt idx="645">
                  <c:v>34.904296848617925</c:v>
                </c:pt>
                <c:pt idx="646">
                  <c:v>34.958328267888234</c:v>
                </c:pt>
                <c:pt idx="647">
                  <c:v>35.012359687158536</c:v>
                </c:pt>
                <c:pt idx="648">
                  <c:v>35.066391106428846</c:v>
                </c:pt>
                <c:pt idx="649">
                  <c:v>35.120422525699155</c:v>
                </c:pt>
                <c:pt idx="650">
                  <c:v>35.174453944969464</c:v>
                </c:pt>
                <c:pt idx="651">
                  <c:v>35.228485364239766</c:v>
                </c:pt>
                <c:pt idx="652">
                  <c:v>35.282516783510076</c:v>
                </c:pt>
                <c:pt idx="653">
                  <c:v>35.336548202780385</c:v>
                </c:pt>
                <c:pt idx="654">
                  <c:v>35.390579622050694</c:v>
                </c:pt>
                <c:pt idx="655">
                  <c:v>35.444611041321004</c:v>
                </c:pt>
                <c:pt idx="656">
                  <c:v>35.498642460591299</c:v>
                </c:pt>
                <c:pt idx="657">
                  <c:v>35.552673879861608</c:v>
                </c:pt>
                <c:pt idx="658">
                  <c:v>35.606705299131917</c:v>
                </c:pt>
                <c:pt idx="659">
                  <c:v>35.660736718402227</c:v>
                </c:pt>
                <c:pt idx="660">
                  <c:v>35.714768137672536</c:v>
                </c:pt>
                <c:pt idx="661">
                  <c:v>35.768799556942838</c:v>
                </c:pt>
                <c:pt idx="662">
                  <c:v>35.822830976213147</c:v>
                </c:pt>
                <c:pt idx="663">
                  <c:v>35.876862395483457</c:v>
                </c:pt>
                <c:pt idx="664">
                  <c:v>35.930893814753759</c:v>
                </c:pt>
                <c:pt idx="665">
                  <c:v>35.984925234024061</c:v>
                </c:pt>
                <c:pt idx="666">
                  <c:v>36.03895665329437</c:v>
                </c:pt>
                <c:pt idx="667">
                  <c:v>36.09298807256468</c:v>
                </c:pt>
                <c:pt idx="668">
                  <c:v>36.147019491834989</c:v>
                </c:pt>
                <c:pt idx="669">
                  <c:v>36.201050911105298</c:v>
                </c:pt>
                <c:pt idx="670">
                  <c:v>36.2550823303756</c:v>
                </c:pt>
                <c:pt idx="671">
                  <c:v>36.30911374964591</c:v>
                </c:pt>
                <c:pt idx="672">
                  <c:v>36.363145168916219</c:v>
                </c:pt>
                <c:pt idx="673">
                  <c:v>36.417176588186528</c:v>
                </c:pt>
                <c:pt idx="674">
                  <c:v>36.471208007456831</c:v>
                </c:pt>
                <c:pt idx="675">
                  <c:v>36.52523942672714</c:v>
                </c:pt>
                <c:pt idx="676">
                  <c:v>36.579270845997449</c:v>
                </c:pt>
                <c:pt idx="677">
                  <c:v>36.633302265267758</c:v>
                </c:pt>
                <c:pt idx="678">
                  <c:v>36.687333684538068</c:v>
                </c:pt>
                <c:pt idx="679">
                  <c:v>36.74136510380837</c:v>
                </c:pt>
                <c:pt idx="680">
                  <c:v>36.795396523078679</c:v>
                </c:pt>
                <c:pt idx="681">
                  <c:v>36.849427942348989</c:v>
                </c:pt>
                <c:pt idx="682">
                  <c:v>36.903459361619298</c:v>
                </c:pt>
                <c:pt idx="683">
                  <c:v>36.9574907808896</c:v>
                </c:pt>
                <c:pt idx="684">
                  <c:v>37.011522200159909</c:v>
                </c:pt>
                <c:pt idx="685">
                  <c:v>37.065553619430219</c:v>
                </c:pt>
                <c:pt idx="686">
                  <c:v>37.119585038700528</c:v>
                </c:pt>
                <c:pt idx="687">
                  <c:v>37.17361645797083</c:v>
                </c:pt>
                <c:pt idx="688">
                  <c:v>37.227647877241132</c:v>
                </c:pt>
                <c:pt idx="689">
                  <c:v>37.281679296511442</c:v>
                </c:pt>
                <c:pt idx="690">
                  <c:v>37.335710715781751</c:v>
                </c:pt>
                <c:pt idx="691">
                  <c:v>37.389742135052053</c:v>
                </c:pt>
                <c:pt idx="692">
                  <c:v>37.443773554322355</c:v>
                </c:pt>
                <c:pt idx="693">
                  <c:v>37.497804973592665</c:v>
                </c:pt>
                <c:pt idx="694">
                  <c:v>37.551836392862974</c:v>
                </c:pt>
                <c:pt idx="695">
                  <c:v>37.605867812133283</c:v>
                </c:pt>
                <c:pt idx="696">
                  <c:v>37.659899231403593</c:v>
                </c:pt>
                <c:pt idx="697">
                  <c:v>37.713930650673895</c:v>
                </c:pt>
                <c:pt idx="698">
                  <c:v>37.767962069944204</c:v>
                </c:pt>
                <c:pt idx="699">
                  <c:v>37.821993489214513</c:v>
                </c:pt>
                <c:pt idx="700">
                  <c:v>37.876024908484823</c:v>
                </c:pt>
                <c:pt idx="701">
                  <c:v>37.930056327755125</c:v>
                </c:pt>
                <c:pt idx="702">
                  <c:v>37.984087747025434</c:v>
                </c:pt>
                <c:pt idx="703">
                  <c:v>38.038119166295743</c:v>
                </c:pt>
                <c:pt idx="704">
                  <c:v>38.092150585566053</c:v>
                </c:pt>
                <c:pt idx="705">
                  <c:v>38.146182004836362</c:v>
                </c:pt>
                <c:pt idx="706">
                  <c:v>38.200213424106664</c:v>
                </c:pt>
                <c:pt idx="707">
                  <c:v>38.254244843376974</c:v>
                </c:pt>
                <c:pt idx="708">
                  <c:v>38.308276262647283</c:v>
                </c:pt>
                <c:pt idx="709">
                  <c:v>38.362307681917592</c:v>
                </c:pt>
                <c:pt idx="710">
                  <c:v>38.416339101187894</c:v>
                </c:pt>
                <c:pt idx="711">
                  <c:v>38.470370520458204</c:v>
                </c:pt>
                <c:pt idx="712">
                  <c:v>38.524401939728513</c:v>
                </c:pt>
                <c:pt idx="713">
                  <c:v>38.578433358998822</c:v>
                </c:pt>
                <c:pt idx="714">
                  <c:v>38.632464778269132</c:v>
                </c:pt>
                <c:pt idx="715">
                  <c:v>38.686496197539434</c:v>
                </c:pt>
                <c:pt idx="716">
                  <c:v>38.740527616809743</c:v>
                </c:pt>
                <c:pt idx="717">
                  <c:v>38.794559036080045</c:v>
                </c:pt>
                <c:pt idx="718">
                  <c:v>38.848590455350347</c:v>
                </c:pt>
                <c:pt idx="719">
                  <c:v>38.902621874620657</c:v>
                </c:pt>
                <c:pt idx="720">
                  <c:v>38.956653293890959</c:v>
                </c:pt>
                <c:pt idx="721">
                  <c:v>39.010684713161268</c:v>
                </c:pt>
                <c:pt idx="722">
                  <c:v>39.064716132431577</c:v>
                </c:pt>
                <c:pt idx="723">
                  <c:v>39.118747551701887</c:v>
                </c:pt>
                <c:pt idx="724">
                  <c:v>39.172778970972189</c:v>
                </c:pt>
                <c:pt idx="725">
                  <c:v>39.226810390242498</c:v>
                </c:pt>
                <c:pt idx="726">
                  <c:v>39.280841809512808</c:v>
                </c:pt>
                <c:pt idx="727">
                  <c:v>39.334873228783117</c:v>
                </c:pt>
                <c:pt idx="728">
                  <c:v>39.388904648053426</c:v>
                </c:pt>
                <c:pt idx="729">
                  <c:v>39.442936067323728</c:v>
                </c:pt>
                <c:pt idx="730">
                  <c:v>39.496967486594038</c:v>
                </c:pt>
                <c:pt idx="731">
                  <c:v>39.550998905864347</c:v>
                </c:pt>
                <c:pt idx="732">
                  <c:v>39.605030325134656</c:v>
                </c:pt>
                <c:pt idx="733">
                  <c:v>39.659061744404958</c:v>
                </c:pt>
                <c:pt idx="734">
                  <c:v>39.713093163675268</c:v>
                </c:pt>
                <c:pt idx="735">
                  <c:v>39.767124582945577</c:v>
                </c:pt>
                <c:pt idx="736">
                  <c:v>39.821156002215886</c:v>
                </c:pt>
                <c:pt idx="737">
                  <c:v>39.875187421486196</c:v>
                </c:pt>
                <c:pt idx="738">
                  <c:v>39.929218840756498</c:v>
                </c:pt>
                <c:pt idx="739">
                  <c:v>39.983250260026807</c:v>
                </c:pt>
                <c:pt idx="740">
                  <c:v>40.037281679297116</c:v>
                </c:pt>
                <c:pt idx="741">
                  <c:v>40.091313098567426</c:v>
                </c:pt>
                <c:pt idx="742">
                  <c:v>40.145344517837728</c:v>
                </c:pt>
                <c:pt idx="743">
                  <c:v>40.199375937108037</c:v>
                </c:pt>
                <c:pt idx="744">
                  <c:v>40.253407356378339</c:v>
                </c:pt>
                <c:pt idx="745">
                  <c:v>40.307438775648649</c:v>
                </c:pt>
                <c:pt idx="746">
                  <c:v>40.361470194918958</c:v>
                </c:pt>
                <c:pt idx="747">
                  <c:v>40.41550161418926</c:v>
                </c:pt>
                <c:pt idx="748">
                  <c:v>40.469533033459562</c:v>
                </c:pt>
                <c:pt idx="749">
                  <c:v>40.523564452729872</c:v>
                </c:pt>
                <c:pt idx="750">
                  <c:v>40.577595872000181</c:v>
                </c:pt>
                <c:pt idx="751">
                  <c:v>40.631627291270483</c:v>
                </c:pt>
                <c:pt idx="752">
                  <c:v>40.685658710540793</c:v>
                </c:pt>
                <c:pt idx="753">
                  <c:v>40.739690129811102</c:v>
                </c:pt>
                <c:pt idx="754">
                  <c:v>40.793721549081411</c:v>
                </c:pt>
                <c:pt idx="755">
                  <c:v>40.84775296835172</c:v>
                </c:pt>
                <c:pt idx="756">
                  <c:v>40.901784387622023</c:v>
                </c:pt>
                <c:pt idx="757">
                  <c:v>40.955815806892332</c:v>
                </c:pt>
                <c:pt idx="758">
                  <c:v>41.009847226162641</c:v>
                </c:pt>
                <c:pt idx="759">
                  <c:v>41.063878645432951</c:v>
                </c:pt>
                <c:pt idx="760">
                  <c:v>41.117910064703253</c:v>
                </c:pt>
                <c:pt idx="761">
                  <c:v>41.171941483973562</c:v>
                </c:pt>
                <c:pt idx="762">
                  <c:v>41.225972903243871</c:v>
                </c:pt>
                <c:pt idx="763">
                  <c:v>41.280004322514181</c:v>
                </c:pt>
                <c:pt idx="764">
                  <c:v>41.33403574178449</c:v>
                </c:pt>
                <c:pt idx="765">
                  <c:v>41.388067161054792</c:v>
                </c:pt>
                <c:pt idx="766">
                  <c:v>41.442098580325101</c:v>
                </c:pt>
                <c:pt idx="767">
                  <c:v>41.496129999595411</c:v>
                </c:pt>
                <c:pt idx="768">
                  <c:v>41.55016141886572</c:v>
                </c:pt>
                <c:pt idx="769">
                  <c:v>41.604192838136022</c:v>
                </c:pt>
                <c:pt idx="770">
                  <c:v>41.658224257406332</c:v>
                </c:pt>
                <c:pt idx="771">
                  <c:v>41.712255676676641</c:v>
                </c:pt>
                <c:pt idx="772">
                  <c:v>41.766287095946943</c:v>
                </c:pt>
                <c:pt idx="773">
                  <c:v>41.820318515217252</c:v>
                </c:pt>
                <c:pt idx="774">
                  <c:v>41.874349934487554</c:v>
                </c:pt>
                <c:pt idx="775">
                  <c:v>41.928381353757864</c:v>
                </c:pt>
                <c:pt idx="776">
                  <c:v>41.982412773028173</c:v>
                </c:pt>
                <c:pt idx="777">
                  <c:v>42.036444192298482</c:v>
                </c:pt>
                <c:pt idx="778">
                  <c:v>42.090475611568785</c:v>
                </c:pt>
                <c:pt idx="779">
                  <c:v>42.144507030839087</c:v>
                </c:pt>
                <c:pt idx="780">
                  <c:v>42.198538450109396</c:v>
                </c:pt>
                <c:pt idx="781">
                  <c:v>42.252569869379705</c:v>
                </c:pt>
                <c:pt idx="782">
                  <c:v>42.306601288650015</c:v>
                </c:pt>
                <c:pt idx="783">
                  <c:v>42.360632707920317</c:v>
                </c:pt>
                <c:pt idx="784">
                  <c:v>42.414664127190626</c:v>
                </c:pt>
                <c:pt idx="785">
                  <c:v>42.468695546460935</c:v>
                </c:pt>
                <c:pt idx="786">
                  <c:v>42.522726965731245</c:v>
                </c:pt>
                <c:pt idx="787">
                  <c:v>42.576758385001547</c:v>
                </c:pt>
                <c:pt idx="788">
                  <c:v>42.630789804271856</c:v>
                </c:pt>
                <c:pt idx="789">
                  <c:v>42.684821223542166</c:v>
                </c:pt>
                <c:pt idx="790">
                  <c:v>42.738852642812475</c:v>
                </c:pt>
                <c:pt idx="791">
                  <c:v>42.792884062082784</c:v>
                </c:pt>
                <c:pt idx="792">
                  <c:v>42.846915481353086</c:v>
                </c:pt>
                <c:pt idx="793">
                  <c:v>42.900946900623396</c:v>
                </c:pt>
                <c:pt idx="794">
                  <c:v>42.954978319893705</c:v>
                </c:pt>
                <c:pt idx="795">
                  <c:v>43.009009739164014</c:v>
                </c:pt>
                <c:pt idx="796">
                  <c:v>43.063041158434316</c:v>
                </c:pt>
                <c:pt idx="797">
                  <c:v>43.117072577704626</c:v>
                </c:pt>
                <c:pt idx="798">
                  <c:v>43.171103996974935</c:v>
                </c:pt>
                <c:pt idx="799">
                  <c:v>43.225135416245237</c:v>
                </c:pt>
                <c:pt idx="800">
                  <c:v>43.279166835515547</c:v>
                </c:pt>
                <c:pt idx="801">
                  <c:v>43.333198254785849</c:v>
                </c:pt>
                <c:pt idx="802">
                  <c:v>43.387229674056158</c:v>
                </c:pt>
                <c:pt idx="803">
                  <c:v>43.441261093326467</c:v>
                </c:pt>
                <c:pt idx="804">
                  <c:v>43.495292512596777</c:v>
                </c:pt>
                <c:pt idx="805">
                  <c:v>43.549323931867086</c:v>
                </c:pt>
                <c:pt idx="806">
                  <c:v>43.603355351137388</c:v>
                </c:pt>
                <c:pt idx="807">
                  <c:v>43.657386770407697</c:v>
                </c:pt>
                <c:pt idx="808">
                  <c:v>43.711418189678007</c:v>
                </c:pt>
                <c:pt idx="809">
                  <c:v>43.765449608948309</c:v>
                </c:pt>
                <c:pt idx="810">
                  <c:v>43.819481028218611</c:v>
                </c:pt>
                <c:pt idx="811">
                  <c:v>43.87351244748892</c:v>
                </c:pt>
                <c:pt idx="812">
                  <c:v>43.92754386675923</c:v>
                </c:pt>
                <c:pt idx="813">
                  <c:v>43.981575286029539</c:v>
                </c:pt>
                <c:pt idx="814">
                  <c:v>44.035606705299848</c:v>
                </c:pt>
                <c:pt idx="815">
                  <c:v>44.089638124570151</c:v>
                </c:pt>
                <c:pt idx="816">
                  <c:v>44.14366954384046</c:v>
                </c:pt>
                <c:pt idx="817">
                  <c:v>44.197700963110769</c:v>
                </c:pt>
                <c:pt idx="818">
                  <c:v>44.251732382381078</c:v>
                </c:pt>
                <c:pt idx="819">
                  <c:v>44.305763801651381</c:v>
                </c:pt>
                <c:pt idx="820">
                  <c:v>44.35979522092169</c:v>
                </c:pt>
                <c:pt idx="821">
                  <c:v>44.413826640191999</c:v>
                </c:pt>
                <c:pt idx="822">
                  <c:v>44.467858059462309</c:v>
                </c:pt>
                <c:pt idx="823">
                  <c:v>44.521889478732618</c:v>
                </c:pt>
                <c:pt idx="824">
                  <c:v>44.57592089800292</c:v>
                </c:pt>
                <c:pt idx="825">
                  <c:v>44.629952317273229</c:v>
                </c:pt>
                <c:pt idx="826">
                  <c:v>44.683983736543532</c:v>
                </c:pt>
                <c:pt idx="827">
                  <c:v>44.738015155813841</c:v>
                </c:pt>
                <c:pt idx="828">
                  <c:v>44.792046575084143</c:v>
                </c:pt>
                <c:pt idx="829">
                  <c:v>44.846077994354452</c:v>
                </c:pt>
                <c:pt idx="830">
                  <c:v>44.900109413624762</c:v>
                </c:pt>
                <c:pt idx="831">
                  <c:v>44.954140832895071</c:v>
                </c:pt>
                <c:pt idx="832">
                  <c:v>45.00817225216538</c:v>
                </c:pt>
                <c:pt idx="833">
                  <c:v>45.062203671435682</c:v>
                </c:pt>
                <c:pt idx="834">
                  <c:v>45.116235090705992</c:v>
                </c:pt>
                <c:pt idx="835">
                  <c:v>45.170266509976301</c:v>
                </c:pt>
                <c:pt idx="836">
                  <c:v>45.22429792924661</c:v>
                </c:pt>
                <c:pt idx="837">
                  <c:v>45.278329348516912</c:v>
                </c:pt>
                <c:pt idx="838">
                  <c:v>45.332360767787222</c:v>
                </c:pt>
                <c:pt idx="839">
                  <c:v>45.386392187057531</c:v>
                </c:pt>
                <c:pt idx="840">
                  <c:v>45.440423606327833</c:v>
                </c:pt>
                <c:pt idx="841">
                  <c:v>45.494455025598143</c:v>
                </c:pt>
                <c:pt idx="842">
                  <c:v>45.548486444868445</c:v>
                </c:pt>
                <c:pt idx="843">
                  <c:v>45.602517864138754</c:v>
                </c:pt>
                <c:pt idx="844">
                  <c:v>45.656549283409063</c:v>
                </c:pt>
                <c:pt idx="845">
                  <c:v>45.710580702679373</c:v>
                </c:pt>
                <c:pt idx="846">
                  <c:v>45.764612121949675</c:v>
                </c:pt>
                <c:pt idx="847">
                  <c:v>45.818643541219984</c:v>
                </c:pt>
                <c:pt idx="848">
                  <c:v>45.872674960490293</c:v>
                </c:pt>
                <c:pt idx="849">
                  <c:v>45.926706379760603</c:v>
                </c:pt>
                <c:pt idx="850">
                  <c:v>45.980737799030912</c:v>
                </c:pt>
                <c:pt idx="851">
                  <c:v>46.034769218301214</c:v>
                </c:pt>
                <c:pt idx="852">
                  <c:v>46.088800637571524</c:v>
                </c:pt>
                <c:pt idx="853">
                  <c:v>46.142832056841833</c:v>
                </c:pt>
                <c:pt idx="854">
                  <c:v>46.196863476112135</c:v>
                </c:pt>
                <c:pt idx="855">
                  <c:v>46.250894895382437</c:v>
                </c:pt>
                <c:pt idx="856">
                  <c:v>46.304926314652747</c:v>
                </c:pt>
                <c:pt idx="857">
                  <c:v>46.358957733923056</c:v>
                </c:pt>
                <c:pt idx="858">
                  <c:v>46.412989153193365</c:v>
                </c:pt>
                <c:pt idx="859">
                  <c:v>46.467020572463674</c:v>
                </c:pt>
                <c:pt idx="860">
                  <c:v>46.521051991733977</c:v>
                </c:pt>
                <c:pt idx="861">
                  <c:v>46.575083411004286</c:v>
                </c:pt>
                <c:pt idx="862">
                  <c:v>46.629114830274595</c:v>
                </c:pt>
                <c:pt idx="863">
                  <c:v>46.683146249544905</c:v>
                </c:pt>
                <c:pt idx="864">
                  <c:v>46.737177668815207</c:v>
                </c:pt>
                <c:pt idx="865">
                  <c:v>46.791209088085516</c:v>
                </c:pt>
                <c:pt idx="866">
                  <c:v>46.845240507355825</c:v>
                </c:pt>
                <c:pt idx="867">
                  <c:v>46.899271926626135</c:v>
                </c:pt>
                <c:pt idx="868">
                  <c:v>46.953303345896444</c:v>
                </c:pt>
                <c:pt idx="869">
                  <c:v>47.007334765166746</c:v>
                </c:pt>
                <c:pt idx="870">
                  <c:v>47.061366184437055</c:v>
                </c:pt>
                <c:pt idx="871">
                  <c:v>47.115397603707358</c:v>
                </c:pt>
                <c:pt idx="872">
                  <c:v>47.169429022977667</c:v>
                </c:pt>
                <c:pt idx="873">
                  <c:v>47.223460442247976</c:v>
                </c:pt>
                <c:pt idx="874">
                  <c:v>47.277491861518278</c:v>
                </c:pt>
                <c:pt idx="875">
                  <c:v>47.331523280788588</c:v>
                </c:pt>
                <c:pt idx="876">
                  <c:v>47.385554700058897</c:v>
                </c:pt>
                <c:pt idx="877">
                  <c:v>47.439586119329206</c:v>
                </c:pt>
                <c:pt idx="878">
                  <c:v>47.493617538599509</c:v>
                </c:pt>
                <c:pt idx="879">
                  <c:v>47.547648957869818</c:v>
                </c:pt>
                <c:pt idx="880">
                  <c:v>47.601680377140127</c:v>
                </c:pt>
                <c:pt idx="881">
                  <c:v>47.655711796410429</c:v>
                </c:pt>
                <c:pt idx="882">
                  <c:v>47.709743215680739</c:v>
                </c:pt>
                <c:pt idx="883">
                  <c:v>47.763774634951041</c:v>
                </c:pt>
                <c:pt idx="884">
                  <c:v>47.81780605422135</c:v>
                </c:pt>
                <c:pt idx="885">
                  <c:v>47.871837473491659</c:v>
                </c:pt>
                <c:pt idx="886">
                  <c:v>47.925868892761969</c:v>
                </c:pt>
                <c:pt idx="887">
                  <c:v>47.979900312032271</c:v>
                </c:pt>
                <c:pt idx="888">
                  <c:v>48.03393173130258</c:v>
                </c:pt>
                <c:pt idx="889">
                  <c:v>48.08796315057289</c:v>
                </c:pt>
                <c:pt idx="890">
                  <c:v>48.141994569843199</c:v>
                </c:pt>
                <c:pt idx="891">
                  <c:v>48.196025989113508</c:v>
                </c:pt>
                <c:pt idx="892">
                  <c:v>48.25005740838381</c:v>
                </c:pt>
                <c:pt idx="893">
                  <c:v>48.30408882765412</c:v>
                </c:pt>
                <c:pt idx="894">
                  <c:v>48.358120246924429</c:v>
                </c:pt>
                <c:pt idx="895">
                  <c:v>48.412151666194738</c:v>
                </c:pt>
                <c:pt idx="896">
                  <c:v>48.46618308546504</c:v>
                </c:pt>
                <c:pt idx="897">
                  <c:v>48.52021450473535</c:v>
                </c:pt>
                <c:pt idx="898">
                  <c:v>48.574245924005659</c:v>
                </c:pt>
                <c:pt idx="899">
                  <c:v>48.628277343275968</c:v>
                </c:pt>
                <c:pt idx="900">
                  <c:v>48.682308762546278</c:v>
                </c:pt>
                <c:pt idx="901">
                  <c:v>48.736340181816573</c:v>
                </c:pt>
                <c:pt idx="902">
                  <c:v>48.790371601086882</c:v>
                </c:pt>
                <c:pt idx="903">
                  <c:v>48.844403020357191</c:v>
                </c:pt>
                <c:pt idx="904">
                  <c:v>48.898434439627501</c:v>
                </c:pt>
                <c:pt idx="905">
                  <c:v>48.952465858897803</c:v>
                </c:pt>
                <c:pt idx="906">
                  <c:v>49.006497278168112</c:v>
                </c:pt>
                <c:pt idx="907">
                  <c:v>49.060528697438421</c:v>
                </c:pt>
                <c:pt idx="908">
                  <c:v>49.114560116708724</c:v>
                </c:pt>
                <c:pt idx="909">
                  <c:v>49.168591535979033</c:v>
                </c:pt>
                <c:pt idx="910">
                  <c:v>49.222622955249335</c:v>
                </c:pt>
                <c:pt idx="911">
                  <c:v>49.276654374519644</c:v>
                </c:pt>
                <c:pt idx="912">
                  <c:v>49.330685793789954</c:v>
                </c:pt>
                <c:pt idx="913">
                  <c:v>49.384717213060263</c:v>
                </c:pt>
                <c:pt idx="914">
                  <c:v>49.438748632330565</c:v>
                </c:pt>
                <c:pt idx="915">
                  <c:v>49.492780051600874</c:v>
                </c:pt>
                <c:pt idx="916">
                  <c:v>49.546811470871184</c:v>
                </c:pt>
                <c:pt idx="917">
                  <c:v>49.600842890141493</c:v>
                </c:pt>
                <c:pt idx="918">
                  <c:v>49.654874309411802</c:v>
                </c:pt>
                <c:pt idx="919">
                  <c:v>49.708905728682105</c:v>
                </c:pt>
                <c:pt idx="920">
                  <c:v>49.762937147952414</c:v>
                </c:pt>
                <c:pt idx="921">
                  <c:v>49.816968567222723</c:v>
                </c:pt>
                <c:pt idx="922">
                  <c:v>49.870999986493032</c:v>
                </c:pt>
                <c:pt idx="923">
                  <c:v>49.925031405763335</c:v>
                </c:pt>
                <c:pt idx="924">
                  <c:v>49.979062825033644</c:v>
                </c:pt>
                <c:pt idx="925">
                  <c:v>50.033094244303953</c:v>
                </c:pt>
                <c:pt idx="926">
                  <c:v>50.087125663574263</c:v>
                </c:pt>
                <c:pt idx="927">
                  <c:v>50.141157082844572</c:v>
                </c:pt>
                <c:pt idx="928">
                  <c:v>50.195188502114874</c:v>
                </c:pt>
                <c:pt idx="929">
                  <c:v>50.249219921385183</c:v>
                </c:pt>
                <c:pt idx="930">
                  <c:v>50.303251340655493</c:v>
                </c:pt>
                <c:pt idx="931">
                  <c:v>50.357282759925802</c:v>
                </c:pt>
                <c:pt idx="932">
                  <c:v>50.411314179196097</c:v>
                </c:pt>
                <c:pt idx="933">
                  <c:v>50.465345598466406</c:v>
                </c:pt>
                <c:pt idx="934">
                  <c:v>50.519377017736716</c:v>
                </c:pt>
                <c:pt idx="935">
                  <c:v>50.573408437007018</c:v>
                </c:pt>
                <c:pt idx="936">
                  <c:v>50.627439856277327</c:v>
                </c:pt>
                <c:pt idx="937">
                  <c:v>50.681471275547629</c:v>
                </c:pt>
                <c:pt idx="938">
                  <c:v>50.735502694817939</c:v>
                </c:pt>
                <c:pt idx="939">
                  <c:v>50.789534114088248</c:v>
                </c:pt>
                <c:pt idx="940">
                  <c:v>50.843565533358557</c:v>
                </c:pt>
                <c:pt idx="941">
                  <c:v>50.897596952628867</c:v>
                </c:pt>
                <c:pt idx="942">
                  <c:v>50.951628371899169</c:v>
                </c:pt>
                <c:pt idx="943">
                  <c:v>51.005659791169478</c:v>
                </c:pt>
                <c:pt idx="944">
                  <c:v>51.059691210439787</c:v>
                </c:pt>
                <c:pt idx="945">
                  <c:v>51.113722629710097</c:v>
                </c:pt>
                <c:pt idx="946">
                  <c:v>51.167754048980399</c:v>
                </c:pt>
                <c:pt idx="947">
                  <c:v>51.221785468250708</c:v>
                </c:pt>
                <c:pt idx="948">
                  <c:v>51.275816887521017</c:v>
                </c:pt>
                <c:pt idx="949">
                  <c:v>51.329848306791327</c:v>
                </c:pt>
                <c:pt idx="950">
                  <c:v>51.383879726061636</c:v>
                </c:pt>
                <c:pt idx="951">
                  <c:v>51.437911145331938</c:v>
                </c:pt>
                <c:pt idx="952">
                  <c:v>51.491942564602248</c:v>
                </c:pt>
                <c:pt idx="953">
                  <c:v>51.545973983872557</c:v>
                </c:pt>
                <c:pt idx="954">
                  <c:v>51.600005403142866</c:v>
                </c:pt>
                <c:pt idx="955">
                  <c:v>51.654036822413168</c:v>
                </c:pt>
                <c:pt idx="956">
                  <c:v>51.708068241683478</c:v>
                </c:pt>
                <c:pt idx="957">
                  <c:v>51.762099660953787</c:v>
                </c:pt>
                <c:pt idx="958">
                  <c:v>51.816131080224096</c:v>
                </c:pt>
                <c:pt idx="959">
                  <c:v>51.870162499494405</c:v>
                </c:pt>
                <c:pt idx="960">
                  <c:v>51.924193918764708</c:v>
                </c:pt>
                <c:pt idx="961">
                  <c:v>51.97822533803501</c:v>
                </c:pt>
                <c:pt idx="962">
                  <c:v>52.032256757305319</c:v>
                </c:pt>
                <c:pt idx="963">
                  <c:v>52.086288176575621</c:v>
                </c:pt>
                <c:pt idx="964">
                  <c:v>52.140319595845916</c:v>
                </c:pt>
                <c:pt idx="965">
                  <c:v>52.194351015116233</c:v>
                </c:pt>
                <c:pt idx="966">
                  <c:v>52.248382434386542</c:v>
                </c:pt>
                <c:pt idx="967">
                  <c:v>52.302413853656851</c:v>
                </c:pt>
                <c:pt idx="968">
                  <c:v>52.356445272927161</c:v>
                </c:pt>
                <c:pt idx="969">
                  <c:v>52.410476692197463</c:v>
                </c:pt>
                <c:pt idx="970">
                  <c:v>52.464508111467772</c:v>
                </c:pt>
                <c:pt idx="971">
                  <c:v>52.518539530738082</c:v>
                </c:pt>
                <c:pt idx="972">
                  <c:v>52.572570950008391</c:v>
                </c:pt>
                <c:pt idx="973">
                  <c:v>52.626602369278693</c:v>
                </c:pt>
                <c:pt idx="974">
                  <c:v>52.680633788549002</c:v>
                </c:pt>
                <c:pt idx="975">
                  <c:v>52.734665207819312</c:v>
                </c:pt>
                <c:pt idx="976">
                  <c:v>52.788696627089621</c:v>
                </c:pt>
                <c:pt idx="977">
                  <c:v>52.84272804635993</c:v>
                </c:pt>
                <c:pt idx="978">
                  <c:v>52.896759465630232</c:v>
                </c:pt>
                <c:pt idx="979">
                  <c:v>52.950790884900542</c:v>
                </c:pt>
                <c:pt idx="980">
                  <c:v>53.004822304170851</c:v>
                </c:pt>
                <c:pt idx="981">
                  <c:v>53.05885372344116</c:v>
                </c:pt>
                <c:pt idx="982">
                  <c:v>53.112885142711463</c:v>
                </c:pt>
                <c:pt idx="983">
                  <c:v>53.166916561981772</c:v>
                </c:pt>
                <c:pt idx="984">
                  <c:v>53.220947981252081</c:v>
                </c:pt>
                <c:pt idx="985">
                  <c:v>53.27497940052239</c:v>
                </c:pt>
                <c:pt idx="986">
                  <c:v>53.3290108197927</c:v>
                </c:pt>
                <c:pt idx="987">
                  <c:v>53.383042239063002</c:v>
                </c:pt>
                <c:pt idx="988">
                  <c:v>53.437073658333311</c:v>
                </c:pt>
                <c:pt idx="989">
                  <c:v>53.491105077603613</c:v>
                </c:pt>
                <c:pt idx="990">
                  <c:v>53.545136496873923</c:v>
                </c:pt>
                <c:pt idx="991">
                  <c:v>53.599167916144225</c:v>
                </c:pt>
                <c:pt idx="992">
                  <c:v>53.653199335414534</c:v>
                </c:pt>
                <c:pt idx="993">
                  <c:v>53.707230754684844</c:v>
                </c:pt>
                <c:pt idx="994">
                  <c:v>53.761262173955146</c:v>
                </c:pt>
                <c:pt idx="995">
                  <c:v>53.815293593225455</c:v>
                </c:pt>
                <c:pt idx="996">
                  <c:v>53.869325012495757</c:v>
                </c:pt>
                <c:pt idx="997">
                  <c:v>53.923356431766067</c:v>
                </c:pt>
                <c:pt idx="998">
                  <c:v>53.977387851036376</c:v>
                </c:pt>
                <c:pt idx="999">
                  <c:v>54.031419270306685</c:v>
                </c:pt>
                <c:pt idx="1000">
                  <c:v>54.085450689576987</c:v>
                </c:pt>
                <c:pt idx="1001">
                  <c:v>54.139482108847297</c:v>
                </c:pt>
                <c:pt idx="1002">
                  <c:v>54.193513528117606</c:v>
                </c:pt>
                <c:pt idx="1003">
                  <c:v>54.247544947387915</c:v>
                </c:pt>
                <c:pt idx="1004">
                  <c:v>54.301576366658225</c:v>
                </c:pt>
                <c:pt idx="1005">
                  <c:v>54.355607785928527</c:v>
                </c:pt>
                <c:pt idx="1006">
                  <c:v>54.409639205198836</c:v>
                </c:pt>
                <c:pt idx="1007">
                  <c:v>54.463670624469145</c:v>
                </c:pt>
                <c:pt idx="1008">
                  <c:v>54.517702043739455</c:v>
                </c:pt>
                <c:pt idx="1009">
                  <c:v>54.571733463009757</c:v>
                </c:pt>
                <c:pt idx="1010">
                  <c:v>54.625764882280066</c:v>
                </c:pt>
                <c:pt idx="1011">
                  <c:v>54.679796301550375</c:v>
                </c:pt>
                <c:pt idx="1012">
                  <c:v>54.733827720820685</c:v>
                </c:pt>
                <c:pt idx="1013">
                  <c:v>54.787859140090994</c:v>
                </c:pt>
                <c:pt idx="1014">
                  <c:v>54.841890559361296</c:v>
                </c:pt>
                <c:pt idx="1015">
                  <c:v>54.895921978631605</c:v>
                </c:pt>
                <c:pt idx="1016">
                  <c:v>54.949953397901908</c:v>
                </c:pt>
                <c:pt idx="1017">
                  <c:v>55.003984817172217</c:v>
                </c:pt>
                <c:pt idx="1018">
                  <c:v>55.058016236442526</c:v>
                </c:pt>
                <c:pt idx="1019">
                  <c:v>55.112047655712828</c:v>
                </c:pt>
                <c:pt idx="1020">
                  <c:v>55.166079074983138</c:v>
                </c:pt>
                <c:pt idx="1021">
                  <c:v>55.220110494253447</c:v>
                </c:pt>
                <c:pt idx="1022">
                  <c:v>55.274141913523756</c:v>
                </c:pt>
                <c:pt idx="1023">
                  <c:v>55.328173332794059</c:v>
                </c:pt>
                <c:pt idx="1024">
                  <c:v>55.382204752064361</c:v>
                </c:pt>
                <c:pt idx="1025">
                  <c:v>55.43623617133467</c:v>
                </c:pt>
                <c:pt idx="1026">
                  <c:v>55.490267590604979</c:v>
                </c:pt>
                <c:pt idx="1027">
                  <c:v>55.544299009875289</c:v>
                </c:pt>
                <c:pt idx="1028">
                  <c:v>55.598330429145591</c:v>
                </c:pt>
                <c:pt idx="1029">
                  <c:v>55.6523618484159</c:v>
                </c:pt>
                <c:pt idx="1030">
                  <c:v>55.706393267686209</c:v>
                </c:pt>
                <c:pt idx="1031">
                  <c:v>55.760424686956519</c:v>
                </c:pt>
                <c:pt idx="1032">
                  <c:v>55.814456106226821</c:v>
                </c:pt>
                <c:pt idx="1033">
                  <c:v>55.86848752549713</c:v>
                </c:pt>
                <c:pt idx="1034">
                  <c:v>55.92251894476744</c:v>
                </c:pt>
                <c:pt idx="1035">
                  <c:v>55.976550364037749</c:v>
                </c:pt>
                <c:pt idx="1036">
                  <c:v>56.030581783308058</c:v>
                </c:pt>
                <c:pt idx="1037">
                  <c:v>56.08461320257836</c:v>
                </c:pt>
                <c:pt idx="1038">
                  <c:v>56.13864462184867</c:v>
                </c:pt>
                <c:pt idx="1039">
                  <c:v>56.192676041118979</c:v>
                </c:pt>
                <c:pt idx="1040">
                  <c:v>56.246707460389288</c:v>
                </c:pt>
                <c:pt idx="1041">
                  <c:v>56.30073887965959</c:v>
                </c:pt>
                <c:pt idx="1042">
                  <c:v>56.3547702989299</c:v>
                </c:pt>
                <c:pt idx="1043">
                  <c:v>56.408801718200202</c:v>
                </c:pt>
                <c:pt idx="1044">
                  <c:v>56.462833137470511</c:v>
                </c:pt>
                <c:pt idx="1045">
                  <c:v>56.516864556740821</c:v>
                </c:pt>
                <c:pt idx="1046">
                  <c:v>56.570895976011123</c:v>
                </c:pt>
                <c:pt idx="1047">
                  <c:v>56.624927395281432</c:v>
                </c:pt>
                <c:pt idx="1048">
                  <c:v>56.678958814551741</c:v>
                </c:pt>
                <c:pt idx="1049">
                  <c:v>56.732990233822051</c:v>
                </c:pt>
                <c:pt idx="1050">
                  <c:v>56.787021653092353</c:v>
                </c:pt>
                <c:pt idx="1051">
                  <c:v>56.841053072362662</c:v>
                </c:pt>
                <c:pt idx="1052">
                  <c:v>56.895084491632971</c:v>
                </c:pt>
                <c:pt idx="1053">
                  <c:v>56.949115910903281</c:v>
                </c:pt>
                <c:pt idx="1054">
                  <c:v>57.00314733017359</c:v>
                </c:pt>
                <c:pt idx="1055">
                  <c:v>57.057178749443885</c:v>
                </c:pt>
                <c:pt idx="1056">
                  <c:v>57.111210168714194</c:v>
                </c:pt>
                <c:pt idx="1057">
                  <c:v>57.165241587984504</c:v>
                </c:pt>
                <c:pt idx="1058">
                  <c:v>57.219273007254813</c:v>
                </c:pt>
                <c:pt idx="1059">
                  <c:v>57.273304426525115</c:v>
                </c:pt>
                <c:pt idx="1060">
                  <c:v>57.327335845795425</c:v>
                </c:pt>
                <c:pt idx="1061">
                  <c:v>57.381367265065734</c:v>
                </c:pt>
                <c:pt idx="1062">
                  <c:v>57.435398684336043</c:v>
                </c:pt>
                <c:pt idx="1063">
                  <c:v>57.489430103606352</c:v>
                </c:pt>
                <c:pt idx="1064">
                  <c:v>57.543461522876655</c:v>
                </c:pt>
                <c:pt idx="1065">
                  <c:v>57.597492942146964</c:v>
                </c:pt>
                <c:pt idx="1066">
                  <c:v>57.651524361417273</c:v>
                </c:pt>
                <c:pt idx="1067">
                  <c:v>57.705555780687583</c:v>
                </c:pt>
                <c:pt idx="1068">
                  <c:v>57.759587199957885</c:v>
                </c:pt>
                <c:pt idx="1069">
                  <c:v>57.813618619228194</c:v>
                </c:pt>
                <c:pt idx="1070">
                  <c:v>57.867650038498503</c:v>
                </c:pt>
                <c:pt idx="1071">
                  <c:v>57.921681457768806</c:v>
                </c:pt>
                <c:pt idx="1072">
                  <c:v>57.975712877039115</c:v>
                </c:pt>
                <c:pt idx="1073">
                  <c:v>58.029744296309417</c:v>
                </c:pt>
                <c:pt idx="1074">
                  <c:v>58.083775715579726</c:v>
                </c:pt>
                <c:pt idx="1075">
                  <c:v>58.137807134850036</c:v>
                </c:pt>
                <c:pt idx="1076">
                  <c:v>58.191838554120345</c:v>
                </c:pt>
                <c:pt idx="1077">
                  <c:v>58.245869973390647</c:v>
                </c:pt>
                <c:pt idx="1078">
                  <c:v>58.299901392660956</c:v>
                </c:pt>
                <c:pt idx="1079">
                  <c:v>58.353932811931266</c:v>
                </c:pt>
                <c:pt idx="1080">
                  <c:v>58.407964231201575</c:v>
                </c:pt>
                <c:pt idx="1081">
                  <c:v>58.461995650471884</c:v>
                </c:pt>
                <c:pt idx="1082">
                  <c:v>58.516027069742186</c:v>
                </c:pt>
                <c:pt idx="1083">
                  <c:v>58.570058489012496</c:v>
                </c:pt>
                <c:pt idx="1084">
                  <c:v>58.624089908282805</c:v>
                </c:pt>
                <c:pt idx="1085">
                  <c:v>58.678121327553114</c:v>
                </c:pt>
                <c:pt idx="1086">
                  <c:v>58.732152746823417</c:v>
                </c:pt>
                <c:pt idx="1087">
                  <c:v>58.786184166093719</c:v>
                </c:pt>
                <c:pt idx="1088">
                  <c:v>58.840215585364028</c:v>
                </c:pt>
                <c:pt idx="1089">
                  <c:v>58.894247004634337</c:v>
                </c:pt>
                <c:pt idx="1090">
                  <c:v>58.948278423904647</c:v>
                </c:pt>
                <c:pt idx="1091">
                  <c:v>59.002309843174949</c:v>
                </c:pt>
                <c:pt idx="1092">
                  <c:v>59.056341262445258</c:v>
                </c:pt>
                <c:pt idx="1093">
                  <c:v>59.110372681715567</c:v>
                </c:pt>
                <c:pt idx="1094">
                  <c:v>59.164404100985877</c:v>
                </c:pt>
                <c:pt idx="1095">
                  <c:v>59.218435520256186</c:v>
                </c:pt>
                <c:pt idx="1096">
                  <c:v>59.272466939526488</c:v>
                </c:pt>
                <c:pt idx="1097">
                  <c:v>59.326498358796798</c:v>
                </c:pt>
                <c:pt idx="1098">
                  <c:v>59.3805297780671</c:v>
                </c:pt>
                <c:pt idx="1099">
                  <c:v>59.434561197337409</c:v>
                </c:pt>
                <c:pt idx="1100">
                  <c:v>59.488592616607711</c:v>
                </c:pt>
                <c:pt idx="1101">
                  <c:v>59.542624035878021</c:v>
                </c:pt>
                <c:pt idx="1102">
                  <c:v>59.59665545514833</c:v>
                </c:pt>
                <c:pt idx="1103">
                  <c:v>59.650686874418639</c:v>
                </c:pt>
                <c:pt idx="1104">
                  <c:v>59.704718293688948</c:v>
                </c:pt>
                <c:pt idx="1105">
                  <c:v>59.758749712959251</c:v>
                </c:pt>
                <c:pt idx="1106">
                  <c:v>59.81278113222956</c:v>
                </c:pt>
                <c:pt idx="1107">
                  <c:v>59.866812551499869</c:v>
                </c:pt>
                <c:pt idx="1108">
                  <c:v>59.920843970770179</c:v>
                </c:pt>
                <c:pt idx="1109">
                  <c:v>59.974875390040481</c:v>
                </c:pt>
                <c:pt idx="1110">
                  <c:v>60.02890680931079</c:v>
                </c:pt>
                <c:pt idx="1111">
                  <c:v>60.082938228581099</c:v>
                </c:pt>
                <c:pt idx="1112">
                  <c:v>60.136969647851409</c:v>
                </c:pt>
                <c:pt idx="1113">
                  <c:v>60.191001067121718</c:v>
                </c:pt>
                <c:pt idx="1114">
                  <c:v>60.24503248639202</c:v>
                </c:pt>
                <c:pt idx="1115">
                  <c:v>60.299063905662329</c:v>
                </c:pt>
                <c:pt idx="1116">
                  <c:v>60.353095324932632</c:v>
                </c:pt>
                <c:pt idx="1117">
                  <c:v>60.407126744202941</c:v>
                </c:pt>
                <c:pt idx="1118">
                  <c:v>60.461158163473243</c:v>
                </c:pt>
                <c:pt idx="1119">
                  <c:v>60.515189582743552</c:v>
                </c:pt>
                <c:pt idx="1120">
                  <c:v>60.569221002013862</c:v>
                </c:pt>
                <c:pt idx="1121">
                  <c:v>60.623252421284171</c:v>
                </c:pt>
                <c:pt idx="1122">
                  <c:v>60.67728384055448</c:v>
                </c:pt>
                <c:pt idx="1123">
                  <c:v>60.731315259824783</c:v>
                </c:pt>
                <c:pt idx="1124">
                  <c:v>60.785346679095092</c:v>
                </c:pt>
                <c:pt idx="1125">
                  <c:v>60.839378098365394</c:v>
                </c:pt>
                <c:pt idx="1126">
                  <c:v>60.893409517635703</c:v>
                </c:pt>
                <c:pt idx="1127">
                  <c:v>60.947440936906006</c:v>
                </c:pt>
                <c:pt idx="1128">
                  <c:v>61.001472356176315</c:v>
                </c:pt>
                <c:pt idx="1129">
                  <c:v>61.055503775446624</c:v>
                </c:pt>
                <c:pt idx="1130">
                  <c:v>61.109535194716933</c:v>
                </c:pt>
                <c:pt idx="1131">
                  <c:v>61.163566613987243</c:v>
                </c:pt>
                <c:pt idx="1132">
                  <c:v>61.217598033257545</c:v>
                </c:pt>
                <c:pt idx="1133">
                  <c:v>61.271629452527854</c:v>
                </c:pt>
                <c:pt idx="1134">
                  <c:v>61.325660871798163</c:v>
                </c:pt>
                <c:pt idx="1135">
                  <c:v>61.379692291068473</c:v>
                </c:pt>
                <c:pt idx="1136">
                  <c:v>61.433723710338775</c:v>
                </c:pt>
                <c:pt idx="1137">
                  <c:v>61.487755129609084</c:v>
                </c:pt>
                <c:pt idx="1138">
                  <c:v>61.541786548879394</c:v>
                </c:pt>
                <c:pt idx="1139">
                  <c:v>61.595817968149703</c:v>
                </c:pt>
                <c:pt idx="1140">
                  <c:v>61.649849387420012</c:v>
                </c:pt>
                <c:pt idx="1141">
                  <c:v>61.703880806690314</c:v>
                </c:pt>
                <c:pt idx="1142">
                  <c:v>61.757912225960624</c:v>
                </c:pt>
                <c:pt idx="1143">
                  <c:v>61.811943645230933</c:v>
                </c:pt>
                <c:pt idx="1144">
                  <c:v>61.865975064501242</c:v>
                </c:pt>
                <c:pt idx="1145">
                  <c:v>61.920006483771544</c:v>
                </c:pt>
                <c:pt idx="1146">
                  <c:v>61.974037903041854</c:v>
                </c:pt>
                <c:pt idx="1147">
                  <c:v>62.028069322312156</c:v>
                </c:pt>
                <c:pt idx="1148">
                  <c:v>62.082100741582465</c:v>
                </c:pt>
                <c:pt idx="1149">
                  <c:v>62.136132160852775</c:v>
                </c:pt>
                <c:pt idx="1150">
                  <c:v>62.190163580123077</c:v>
                </c:pt>
                <c:pt idx="1151">
                  <c:v>62.244194999393386</c:v>
                </c:pt>
                <c:pt idx="1152">
                  <c:v>62.298226418663695</c:v>
                </c:pt>
                <c:pt idx="1153">
                  <c:v>62.352257837933998</c:v>
                </c:pt>
                <c:pt idx="1154">
                  <c:v>62.406289257204307</c:v>
                </c:pt>
                <c:pt idx="1155">
                  <c:v>62.460320676474609</c:v>
                </c:pt>
                <c:pt idx="1156">
                  <c:v>62.514352095744925</c:v>
                </c:pt>
                <c:pt idx="1157">
                  <c:v>62.568383515015228</c:v>
                </c:pt>
                <c:pt idx="1158">
                  <c:v>62.622414934285544</c:v>
                </c:pt>
                <c:pt idx="1159">
                  <c:v>62.676446353555839</c:v>
                </c:pt>
                <c:pt idx="1160">
                  <c:v>62.730477772826156</c:v>
                </c:pt>
                <c:pt idx="1161">
                  <c:v>62.784509192096458</c:v>
                </c:pt>
                <c:pt idx="1162">
                  <c:v>62.83854061136676</c:v>
                </c:pt>
                <c:pt idx="1163">
                  <c:v>62.892572030637076</c:v>
                </c:pt>
                <c:pt idx="1164">
                  <c:v>62.946603449907364</c:v>
                </c:pt>
                <c:pt idx="1165">
                  <c:v>63.000634869177688</c:v>
                </c:pt>
                <c:pt idx="1166">
                  <c:v>63.05466628844799</c:v>
                </c:pt>
                <c:pt idx="1167">
                  <c:v>63.108697707718306</c:v>
                </c:pt>
                <c:pt idx="1168">
                  <c:v>63.162729126988602</c:v>
                </c:pt>
                <c:pt idx="1169">
                  <c:v>63.216760546258918</c:v>
                </c:pt>
                <c:pt idx="1170">
                  <c:v>63.27079196552922</c:v>
                </c:pt>
                <c:pt idx="1171">
                  <c:v>63.324823384799537</c:v>
                </c:pt>
                <c:pt idx="1172">
                  <c:v>63.378854804069839</c:v>
                </c:pt>
                <c:pt idx="1173">
                  <c:v>63.432886223340148</c:v>
                </c:pt>
                <c:pt idx="1174">
                  <c:v>63.48691764261045</c:v>
                </c:pt>
                <c:pt idx="1175">
                  <c:v>63.540949061880767</c:v>
                </c:pt>
                <c:pt idx="1176">
                  <c:v>63.594980481151062</c:v>
                </c:pt>
                <c:pt idx="1177">
                  <c:v>63.649011900421378</c:v>
                </c:pt>
                <c:pt idx="1178">
                  <c:v>63.70304331969168</c:v>
                </c:pt>
                <c:pt idx="1179">
                  <c:v>63.75707473896199</c:v>
                </c:pt>
                <c:pt idx="1180">
                  <c:v>63.811106158232292</c:v>
                </c:pt>
                <c:pt idx="1181">
                  <c:v>63.865137577502601</c:v>
                </c:pt>
                <c:pt idx="1182">
                  <c:v>63.91916899677291</c:v>
                </c:pt>
                <c:pt idx="1183">
                  <c:v>63.97320041604322</c:v>
                </c:pt>
                <c:pt idx="1184">
                  <c:v>64.027231835313515</c:v>
                </c:pt>
                <c:pt idx="1185">
                  <c:v>64.081263254583831</c:v>
                </c:pt>
                <c:pt idx="1186">
                  <c:v>64.135294673854133</c:v>
                </c:pt>
                <c:pt idx="1187">
                  <c:v>64.18932609312445</c:v>
                </c:pt>
                <c:pt idx="1188">
                  <c:v>64.243357512394752</c:v>
                </c:pt>
                <c:pt idx="1189">
                  <c:v>64.297388931665054</c:v>
                </c:pt>
                <c:pt idx="1190">
                  <c:v>64.351420350935371</c:v>
                </c:pt>
                <c:pt idx="1191">
                  <c:v>64.405451770205673</c:v>
                </c:pt>
                <c:pt idx="1192">
                  <c:v>64.459483189475989</c:v>
                </c:pt>
                <c:pt idx="1193">
                  <c:v>64.513514608746277</c:v>
                </c:pt>
                <c:pt idx="1194">
                  <c:v>64.567546028016594</c:v>
                </c:pt>
                <c:pt idx="1195">
                  <c:v>64.621577447286896</c:v>
                </c:pt>
                <c:pt idx="1196">
                  <c:v>64.675608866557212</c:v>
                </c:pt>
                <c:pt idx="1197">
                  <c:v>64.729640285827514</c:v>
                </c:pt>
                <c:pt idx="1198">
                  <c:v>64.783671705097831</c:v>
                </c:pt>
                <c:pt idx="1199">
                  <c:v>64.837703124368119</c:v>
                </c:pt>
                <c:pt idx="1200">
                  <c:v>64.891734543638449</c:v>
                </c:pt>
                <c:pt idx="1201">
                  <c:v>64.945765962908737</c:v>
                </c:pt>
                <c:pt idx="1202">
                  <c:v>64.999797382179054</c:v>
                </c:pt>
                <c:pt idx="1203">
                  <c:v>65.053828801449356</c:v>
                </c:pt>
                <c:pt idx="1204">
                  <c:v>65.107860220719672</c:v>
                </c:pt>
                <c:pt idx="1205">
                  <c:v>65.161891639989975</c:v>
                </c:pt>
                <c:pt idx="1206">
                  <c:v>65.215923059260277</c:v>
                </c:pt>
                <c:pt idx="1207">
                  <c:v>65.269954478530579</c:v>
                </c:pt>
                <c:pt idx="1208">
                  <c:v>65.323985897800895</c:v>
                </c:pt>
                <c:pt idx="1209">
                  <c:v>65.378017317071198</c:v>
                </c:pt>
                <c:pt idx="1210">
                  <c:v>65.432048736341514</c:v>
                </c:pt>
                <c:pt idx="1211">
                  <c:v>65.486080155611816</c:v>
                </c:pt>
                <c:pt idx="1212">
                  <c:v>65.540111574882118</c:v>
                </c:pt>
                <c:pt idx="1213">
                  <c:v>65.594142994152435</c:v>
                </c:pt>
                <c:pt idx="1214">
                  <c:v>65.648174413422737</c:v>
                </c:pt>
                <c:pt idx="1215">
                  <c:v>65.702205832693053</c:v>
                </c:pt>
                <c:pt idx="1216">
                  <c:v>65.756237251963356</c:v>
                </c:pt>
                <c:pt idx="1217">
                  <c:v>65.810268671233658</c:v>
                </c:pt>
                <c:pt idx="1218">
                  <c:v>65.864300090503974</c:v>
                </c:pt>
                <c:pt idx="1219">
                  <c:v>65.918331509774276</c:v>
                </c:pt>
                <c:pt idx="1220">
                  <c:v>65.972362929044579</c:v>
                </c:pt>
                <c:pt idx="1221">
                  <c:v>66.026394348314895</c:v>
                </c:pt>
                <c:pt idx="1222">
                  <c:v>66.080425767585197</c:v>
                </c:pt>
                <c:pt idx="1223">
                  <c:v>66.134457186855514</c:v>
                </c:pt>
                <c:pt idx="1224">
                  <c:v>66.188488606125802</c:v>
                </c:pt>
                <c:pt idx="1225">
                  <c:v>66.242520025396118</c:v>
                </c:pt>
                <c:pt idx="1226">
                  <c:v>66.29655144466642</c:v>
                </c:pt>
                <c:pt idx="1227">
                  <c:v>66.350582863936737</c:v>
                </c:pt>
                <c:pt idx="1228">
                  <c:v>66.404614283207039</c:v>
                </c:pt>
                <c:pt idx="1229">
                  <c:v>66.458645702477355</c:v>
                </c:pt>
                <c:pt idx="1230">
                  <c:v>66.512677121747643</c:v>
                </c:pt>
                <c:pt idx="1231">
                  <c:v>66.566708541017974</c:v>
                </c:pt>
                <c:pt idx="1232">
                  <c:v>66.620739960288262</c:v>
                </c:pt>
                <c:pt idx="1233">
                  <c:v>66.674771379558578</c:v>
                </c:pt>
                <c:pt idx="1234">
                  <c:v>66.72880279882888</c:v>
                </c:pt>
                <c:pt idx="1235">
                  <c:v>66.782834218099183</c:v>
                </c:pt>
                <c:pt idx="1236">
                  <c:v>66.836865637369499</c:v>
                </c:pt>
                <c:pt idx="1237">
                  <c:v>66.890897056639801</c:v>
                </c:pt>
                <c:pt idx="1238">
                  <c:v>66.944928475910103</c:v>
                </c:pt>
                <c:pt idx="1239">
                  <c:v>66.99895989518042</c:v>
                </c:pt>
                <c:pt idx="1240">
                  <c:v>67.052991314450722</c:v>
                </c:pt>
                <c:pt idx="1241">
                  <c:v>67.107022733721038</c:v>
                </c:pt>
                <c:pt idx="1242">
                  <c:v>67.161054152991341</c:v>
                </c:pt>
                <c:pt idx="1243">
                  <c:v>67.215085572261643</c:v>
                </c:pt>
                <c:pt idx="1244">
                  <c:v>67.269116991531959</c:v>
                </c:pt>
                <c:pt idx="1245">
                  <c:v>67.323148410802261</c:v>
                </c:pt>
                <c:pt idx="1246">
                  <c:v>67.377179830072578</c:v>
                </c:pt>
                <c:pt idx="1247">
                  <c:v>67.43121124934288</c:v>
                </c:pt>
                <c:pt idx="1248">
                  <c:v>67.485242668613182</c:v>
                </c:pt>
                <c:pt idx="1249">
                  <c:v>67.539274087883499</c:v>
                </c:pt>
                <c:pt idx="1250">
                  <c:v>67.593305507153801</c:v>
                </c:pt>
                <c:pt idx="1251">
                  <c:v>67.647336926424089</c:v>
                </c:pt>
                <c:pt idx="1252">
                  <c:v>67.701368345694391</c:v>
                </c:pt>
                <c:pt idx="1253">
                  <c:v>67.755399764964679</c:v>
                </c:pt>
                <c:pt idx="1254">
                  <c:v>67.809431184234995</c:v>
                </c:pt>
                <c:pt idx="1255">
                  <c:v>67.863462603505283</c:v>
                </c:pt>
                <c:pt idx="1256">
                  <c:v>67.9174940227756</c:v>
                </c:pt>
                <c:pt idx="1257">
                  <c:v>67.971525442045888</c:v>
                </c:pt>
                <c:pt idx="1258">
                  <c:v>68.025556861316176</c:v>
                </c:pt>
                <c:pt idx="1259">
                  <c:v>68.079588280586492</c:v>
                </c:pt>
              </c:numCache>
            </c:numRef>
          </c:cat>
          <c:val>
            <c:numRef>
              <c:f>CTF_updated!$T$87:$T$723</c:f>
              <c:numCache>
                <c:formatCode>0.000</c:formatCode>
                <c:ptCount val="637"/>
                <c:pt idx="0">
                  <c:v>0.99999962463817549</c:v>
                </c:pt>
                <c:pt idx="1">
                  <c:v>0.99999848363626676</c:v>
                </c:pt>
                <c:pt idx="2">
                  <c:v>0.99999653224374319</c:v>
                </c:pt>
                <c:pt idx="3">
                  <c:v>0.99999369587231668</c:v>
                </c:pt>
                <c:pt idx="4">
                  <c:v>0.99998987008989182</c:v>
                </c:pt>
                <c:pt idx="5">
                  <c:v>0.99998492061220456</c:v>
                </c:pt>
                <c:pt idx="6">
                  <c:v>0.9999786832922587</c:v>
                </c:pt>
                <c:pt idx="7">
                  <c:v>0.99997096410770392</c:v>
                </c:pt>
                <c:pt idx="8">
                  <c:v>0.99996153914632246</c:v>
                </c:pt>
                <c:pt idx="9">
                  <c:v>0.99995015458983239</c:v>
                </c:pt>
                <c:pt idx="10">
                  <c:v>0.99993652669624034</c:v>
                </c:pt>
                <c:pt idx="11">
                  <c:v>0.99992034178101152</c:v>
                </c:pt>
                <c:pt idx="12">
                  <c:v>0.99990125619735615</c:v>
                </c:pt>
                <c:pt idx="13">
                  <c:v>0.99987889631596127</c:v>
                </c:pt>
                <c:pt idx="14">
                  <c:v>0.99985285850453298</c:v>
                </c:pt>
                <c:pt idx="15">
                  <c:v>0.99982270910754334</c:v>
                </c:pt>
                <c:pt idx="16">
                  <c:v>0.99978798442660843</c:v>
                </c:pt>
                <c:pt idx="17">
                  <c:v>0.99974819070195919</c:v>
                </c:pt>
                <c:pt idx="18">
                  <c:v>0.99970280409549761</c:v>
                </c:pt>
                <c:pt idx="19">
                  <c:v>0.99965127067596349</c:v>
                </c:pt>
                <c:pt idx="20">
                  <c:v>0.99959300640676996</c:v>
                </c:pt>
                <c:pt idx="21">
                  <c:v>0.99952739713710159</c:v>
                </c:pt>
                <c:pt idx="22">
                  <c:v>0.99945379859689953</c:v>
                </c:pt>
                <c:pt idx="23">
                  <c:v>0.99937153639639165</c:v>
                </c:pt>
                <c:pt idx="24">
                  <c:v>0.99927990603086048</c:v>
                </c:pt>
                <c:pt idx="25">
                  <c:v>0.99917817289137656</c:v>
                </c:pt>
                <c:pt idx="26">
                  <c:v>0.99906557228225468</c:v>
                </c:pt>
                <c:pt idx="27">
                  <c:v>0.99894130944602821</c:v>
                </c:pt>
                <c:pt idx="28">
                  <c:v>0.99880455959676795</c:v>
                </c:pt>
                <c:pt idx="29">
                  <c:v>0.99865446796260793</c:v>
                </c:pt>
                <c:pt idx="30">
                  <c:v>0.99849014983837114</c:v>
                </c:pt>
                <c:pt idx="31">
                  <c:v>0.99831069064922584</c:v>
                </c:pt>
                <c:pt idx="32">
                  <c:v>0.998115146026334</c:v>
                </c:pt>
                <c:pt idx="33">
                  <c:v>0.99790254189548511</c:v>
                </c:pt>
                <c:pt idx="34">
                  <c:v>0.99767187457974749</c:v>
                </c:pt>
                <c:pt idx="35">
                  <c:v>0.99742211091719457</c:v>
                </c:pt>
                <c:pt idx="36">
                  <c:v>0.99715218839480257</c:v>
                </c:pt>
                <c:pt idx="37">
                  <c:v>0.99686101529964211</c:v>
                </c:pt>
                <c:pt idx="38">
                  <c:v>0.99654747088852202</c:v>
                </c:pt>
                <c:pt idx="39">
                  <c:v>0.99621040557727392</c:v>
                </c:pt>
                <c:pt idx="40">
                  <c:v>0.99584864115088945</c:v>
                </c:pt>
                <c:pt idx="41">
                  <c:v>0.99546097099576469</c:v>
                </c:pt>
                <c:pt idx="42">
                  <c:v>0.99504616035531812</c:v>
                </c:pt>
                <c:pt idx="43">
                  <c:v>0.99460294661028936</c:v>
                </c:pt>
                <c:pt idx="44">
                  <c:v>0.99413003958504509</c:v>
                </c:pt>
                <c:pt idx="45">
                  <c:v>0.99362612188124277</c:v>
                </c:pt>
                <c:pt idx="46">
                  <c:v>0.99308984924023069</c:v>
                </c:pt>
                <c:pt idx="47">
                  <c:v>0.99251985093558015</c:v>
                </c:pt>
                <c:pt idx="48">
                  <c:v>0.99191473019716725</c:v>
                </c:pt>
                <c:pt idx="49">
                  <c:v>0.9912730646682425</c:v>
                </c:pt>
                <c:pt idx="50">
                  <c:v>0.99059340689693665</c:v>
                </c:pt>
                <c:pt idx="51">
                  <c:v>0.98987428486367091</c:v>
                </c:pt>
                <c:pt idx="52">
                  <c:v>0.98911420254594995</c:v>
                </c:pt>
                <c:pt idx="53">
                  <c:v>0.98831164052202136</c:v>
                </c:pt>
                <c:pt idx="54">
                  <c:v>0.98746505661489747</c:v>
                </c:pt>
                <c:pt idx="55">
                  <c:v>0.98657288657823505</c:v>
                </c:pt>
                <c:pt idx="56">
                  <c:v>0.98563354482556831</c:v>
                </c:pt>
                <c:pt idx="57">
                  <c:v>0.98464542520439036</c:v>
                </c:pt>
                <c:pt idx="58">
                  <c:v>0.98360690181657084</c:v>
                </c:pt>
                <c:pt idx="59">
                  <c:v>0.98251632988658266</c:v>
                </c:pt>
                <c:pt idx="60">
                  <c:v>0.98137204667900391</c:v>
                </c:pt>
                <c:pt idx="61">
                  <c:v>0.98017237246673761</c:v>
                </c:pt>
                <c:pt idx="62">
                  <c:v>0.97891561155136742</c:v>
                </c:pt>
                <c:pt idx="63">
                  <c:v>0.97760005333704281</c:v>
                </c:pt>
                <c:pt idx="64">
                  <c:v>0.97622397345925671</c:v>
                </c:pt>
                <c:pt idx="65">
                  <c:v>0.97478563496983106</c:v>
                </c:pt>
                <c:pt idx="66">
                  <c:v>0.97328328957939314</c:v>
                </c:pt>
                <c:pt idx="67">
                  <c:v>0.97171517895857051</c:v>
                </c:pt>
                <c:pt idx="68">
                  <c:v>0.97007953609907671</c:v>
                </c:pt>
                <c:pt idx="69">
                  <c:v>0.96837458673580201</c:v>
                </c:pt>
                <c:pt idx="70">
                  <c:v>0.96659855083095336</c:v>
                </c:pt>
                <c:pt idx="71">
                  <c:v>0.96474964412121278</c:v>
                </c:pt>
                <c:pt idx="72">
                  <c:v>0.96282607972880296</c:v>
                </c:pt>
                <c:pt idx="73">
                  <c:v>0.9608260698372626</c:v>
                </c:pt>
                <c:pt idx="74">
                  <c:v>0.95874782743263087</c:v>
                </c:pt>
                <c:pt idx="75">
                  <c:v>0.95658956811064544</c:v>
                </c:pt>
                <c:pt idx="76">
                  <c:v>0.95434951195044071</c:v>
                </c:pt>
                <c:pt idx="77">
                  <c:v>0.95202588545511679</c:v>
                </c:pt>
                <c:pt idx="78">
                  <c:v>0.94961692355942018</c:v>
                </c:pt>
                <c:pt idx="79">
                  <c:v>0.94712087170464143</c:v>
                </c:pt>
                <c:pt idx="80">
                  <c:v>0.94453598798069205</c:v>
                </c:pt>
                <c:pt idx="81">
                  <c:v>0.94186054533516672</c:v>
                </c:pt>
                <c:pt idx="82">
                  <c:v>0.93909283384903741</c:v>
                </c:pt>
                <c:pt idx="83">
                  <c:v>0.936231163078453</c:v>
                </c:pt>
                <c:pt idx="84">
                  <c:v>0.93327386446193961</c:v>
                </c:pt>
                <c:pt idx="85">
                  <c:v>0.9302192937921081</c:v>
                </c:pt>
                <c:pt idx="86">
                  <c:v>0.92706583375077456</c:v>
                </c:pt>
                <c:pt idx="87">
                  <c:v>0.92381189650619666</c:v>
                </c:pt>
                <c:pt idx="88">
                  <c:v>0.92045592637091056</c:v>
                </c:pt>
                <c:pt idx="89">
                  <c:v>0.9169964025184294</c:v>
                </c:pt>
                <c:pt idx="90">
                  <c:v>0.9134318417568299</c:v>
                </c:pt>
                <c:pt idx="91">
                  <c:v>0.90976080135701576</c:v>
                </c:pt>
                <c:pt idx="92">
                  <c:v>0.9059818819331904</c:v>
                </c:pt>
                <c:pt idx="93">
                  <c:v>0.90209373037282092</c:v>
                </c:pt>
                <c:pt idx="94">
                  <c:v>0.89809504281310348</c:v>
                </c:pt>
                <c:pt idx="95">
                  <c:v>0.8939845676606718</c:v>
                </c:pt>
                <c:pt idx="96">
                  <c:v>0.88976110865100977</c:v>
                </c:pt>
                <c:pt idx="97">
                  <c:v>0.8854235279437398</c:v>
                </c:pt>
                <c:pt idx="98">
                  <c:v>0.88097074924967533</c:v>
                </c:pt>
                <c:pt idx="99">
                  <c:v>0.87640176098521905</c:v>
                </c:pt>
                <c:pt idx="100">
                  <c:v>0.87171561944939413</c:v>
                </c:pt>
                <c:pt idx="101">
                  <c:v>0.86691145201848896</c:v>
                </c:pt>
                <c:pt idx="102">
                  <c:v>0.86198846035298593</c:v>
                </c:pt>
                <c:pt idx="103">
                  <c:v>0.85694592361113886</c:v>
                </c:pt>
                <c:pt idx="104">
                  <c:v>0.85178320166324906</c:v>
                </c:pt>
                <c:pt idx="105">
                  <c:v>0.84649973830037983</c:v>
                </c:pt>
                <c:pt idx="106">
                  <c:v>0.84109506443094251</c:v>
                </c:pt>
                <c:pt idx="107">
                  <c:v>0.83556880125827404</c:v>
                </c:pt>
                <c:pt idx="108">
                  <c:v>0.82992066343202742</c:v>
                </c:pt>
                <c:pt idx="109">
                  <c:v>0.82415046216589016</c:v>
                </c:pt>
                <c:pt idx="110">
                  <c:v>0.81825810831386403</c:v>
                </c:pt>
                <c:pt idx="111">
                  <c:v>0.81224361539703882</c:v>
                </c:pt>
                <c:pt idx="112">
                  <c:v>0.80610710257252938</c:v>
                </c:pt>
                <c:pt idx="113">
                  <c:v>0.79984879753597404</c:v>
                </c:pt>
                <c:pt idx="114">
                  <c:v>0.79346903934873858</c:v>
                </c:pt>
                <c:pt idx="115">
                  <c:v>0.78696828118073403</c:v>
                </c:pt>
                <c:pt idx="116">
                  <c:v>0.78034709295953075</c:v>
                </c:pt>
                <c:pt idx="117">
                  <c:v>0.77360616391624859</c:v>
                </c:pt>
                <c:pt idx="118">
                  <c:v>0.7667463050185146</c:v>
                </c:pt>
                <c:pt idx="119">
                  <c:v>0.75976845128061843</c:v>
                </c:pt>
                <c:pt idx="120">
                  <c:v>0.75267366394084989</c:v>
                </c:pt>
                <c:pt idx="121">
                  <c:v>0.7454631324958968</c:v>
                </c:pt>
                <c:pt idx="122">
                  <c:v>0.73813817658208258</c:v>
                </c:pt>
                <c:pt idx="123">
                  <c:v>0.73070024769317055</c:v>
                </c:pt>
                <c:pt idx="124">
                  <c:v>0.72315093072443726</c:v>
                </c:pt>
                <c:pt idx="125">
                  <c:v>0.71549194533271399</c:v>
                </c:pt>
                <c:pt idx="126">
                  <c:v>0.70772514710214873</c:v>
                </c:pt>
                <c:pt idx="127">
                  <c:v>0.69985252850550539</c:v>
                </c:pt>
                <c:pt idx="128">
                  <c:v>0.69187621965094925</c:v>
                </c:pt>
                <c:pt idx="129">
                  <c:v>0.68379848880441563</c:v>
                </c:pt>
                <c:pt idx="130">
                  <c:v>0.67562174267785979</c:v>
                </c:pt>
                <c:pt idx="131">
                  <c:v>0.6673485264739375</c:v>
                </c:pt>
                <c:pt idx="132">
                  <c:v>0.65898152367794782</c:v>
                </c:pt>
                <c:pt idx="133">
                  <c:v>0.65052355558821451</c:v>
                </c:pt>
                <c:pt idx="134">
                  <c:v>0.64197758057646004</c:v>
                </c:pt>
                <c:pt idx="135">
                  <c:v>0.63334669307016578</c:v>
                </c:pt>
                <c:pt idx="136">
                  <c:v>0.62463412224940096</c:v>
                </c:pt>
                <c:pt idx="137">
                  <c:v>0.61584323045112332</c:v>
                </c:pt>
                <c:pt idx="138">
                  <c:v>0.60697751127456401</c:v>
                </c:pt>
                <c:pt idx="139">
                  <c:v>0.59804058738192578</c:v>
                </c:pt>
                <c:pt idx="140">
                  <c:v>0.58903620798933121</c:v>
                </c:pt>
                <c:pt idx="141">
                  <c:v>0.5799682460436929</c:v>
                </c:pt>
                <c:pt idx="142">
                  <c:v>0.57084069508196444</c:v>
                </c:pt>
                <c:pt idx="143">
                  <c:v>0.56165766577009302</c:v>
                </c:pt>
                <c:pt idx="144">
                  <c:v>0.55242338211986619</c:v>
                </c:pt>
                <c:pt idx="145">
                  <c:v>0.54314217738279913</c:v>
                </c:pt>
                <c:pt idx="146">
                  <c:v>0.5338184896211936</c:v>
                </c:pt>
                <c:pt idx="147">
                  <c:v>0.52445685695752664</c:v>
                </c:pt>
                <c:pt idx="148">
                  <c:v>0.51506191250440181</c:v>
                </c:pt>
                <c:pt idx="149">
                  <c:v>0.50563837897841002</c:v>
                </c:pt>
                <c:pt idx="150">
                  <c:v>0.49619106300238758</c:v>
                </c:pt>
                <c:pt idx="151">
                  <c:v>0.48672484910174729</c:v>
                </c:pt>
                <c:pt idx="152">
                  <c:v>0.47724469340175552</c:v>
                </c:pt>
                <c:pt idx="153">
                  <c:v>0.46775561703386914</c:v>
                </c:pt>
                <c:pt idx="154">
                  <c:v>0.45826269926049568</c:v>
                </c:pt>
                <c:pt idx="155">
                  <c:v>0.44877107032879926</c:v>
                </c:pt>
                <c:pt idx="156">
                  <c:v>0.43928590406546497</c:v>
                </c:pt>
                <c:pt idx="157">
                  <c:v>0.4298124102255978</c:v>
                </c:pt>
                <c:pt idx="158">
                  <c:v>0.42035582661021698</c:v>
                </c:pt>
                <c:pt idx="159">
                  <c:v>0.41092141096807988</c:v>
                </c:pt>
                <c:pt idx="160">
                  <c:v>0.4015144326988121</c:v>
                </c:pt>
                <c:pt idx="161">
                  <c:v>0.39214016437556154</c:v>
                </c:pt>
                <c:pt idx="162">
                  <c:v>0.38280387310659025</c:v>
                </c:pt>
                <c:pt idx="163">
                  <c:v>0.37351081175639322</c:v>
                </c:pt>
                <c:pt idx="164">
                  <c:v>0.36426621004804727</c:v>
                </c:pt>
                <c:pt idx="165">
                  <c:v>0.35507526556957514</c:v>
                </c:pt>
                <c:pt idx="166">
                  <c:v>0.34594313470811761</c:v>
                </c:pt>
                <c:pt idx="167">
                  <c:v>0.33687492353665832</c:v>
                </c:pt>
                <c:pt idx="168">
                  <c:v>0.3278756786789217</c:v>
                </c:pt>
                <c:pt idx="169">
                  <c:v>0.31895037817885624</c:v>
                </c:pt>
                <c:pt idx="170">
                  <c:v>0.31010392240182638</c:v>
                </c:pt>
                <c:pt idx="171">
                  <c:v>0.30134112499523902</c:v>
                </c:pt>
                <c:pt idx="172">
                  <c:v>0.29266670393684602</c:v>
                </c:pt>
                <c:pt idx="173">
                  <c:v>0.28408527269936179</c:v>
                </c:pt>
                <c:pt idx="174">
                  <c:v>0.2756013315603148</c:v>
                </c:pt>
                <c:pt idx="175">
                  <c:v>0.26721925908622396</c:v>
                </c:pt>
                <c:pt idx="176">
                  <c:v>0.25894330382021685</c:v>
                </c:pt>
                <c:pt idx="177">
                  <c:v>0.25077757620211932</c:v>
                </c:pt>
                <c:pt idx="178">
                  <c:v>0.24272604074981602</c:v>
                </c:pt>
                <c:pt idx="179">
                  <c:v>0.23479250853031161</c:v>
                </c:pt>
                <c:pt idx="180">
                  <c:v>0.22698062994840909</c:v>
                </c:pt>
                <c:pt idx="181">
                  <c:v>0.21929388788027124</c:v>
                </c:pt>
                <c:pt idx="182">
                  <c:v>0.21173559117833443</c:v>
                </c:pt>
                <c:pt idx="183">
                  <c:v>0.20430886857309435</c:v>
                </c:pt>
                <c:pt idx="184">
                  <c:v>0.1970166629961965</c:v>
                </c:pt>
                <c:pt idx="185">
                  <c:v>0.18986172634803877</c:v>
                </c:pt>
                <c:pt idx="186">
                  <c:v>0.18284661473170841</c:v>
                </c:pt>
                <c:pt idx="187">
                  <c:v>0.17597368417358089</c:v>
                </c:pt>
                <c:pt idx="188">
                  <c:v>0.16924508684925343</c:v>
                </c:pt>
                <c:pt idx="189">
                  <c:v>0.16266276783173125</c:v>
                </c:pt>
                <c:pt idx="190">
                  <c:v>0.15622846237688023</c:v>
                </c:pt>
                <c:pt idx="191">
                  <c:v>0.14994369375917174</c:v>
                </c:pt>
                <c:pt idx="192">
                  <c:v>0.1438097716686314</c:v>
                </c:pt>
                <c:pt idx="193">
                  <c:v>0.13782779117771124</c:v>
                </c:pt>
                <c:pt idx="194">
                  <c:v>0.13199863228451064</c:v>
                </c:pt>
                <c:pt idx="195">
                  <c:v>0.12632296003642665</c:v>
                </c:pt>
                <c:pt idx="196">
                  <c:v>0.12080122523588997</c:v>
                </c:pt>
                <c:pt idx="197">
                  <c:v>0.1154336657273828</c:v>
                </c:pt>
                <c:pt idx="198">
                  <c:v>0.11022030826243968</c:v>
                </c:pt>
                <c:pt idx="199">
                  <c:v>0.10516097093680818</c:v>
                </c:pt>
                <c:pt idx="200">
                  <c:v>0.10025526619144089</c:v>
                </c:pt>
                <c:pt idx="201">
                  <c:v>9.550260436646367E-2</c:v>
                </c:pt>
                <c:pt idx="202">
                  <c:v>9.0902197794795539E-2</c:v>
                </c:pt>
                <c:pt idx="203">
                  <c:v>8.6453065419651393E-2</c:v>
                </c:pt>
                <c:pt idx="204">
                  <c:v>8.2154037917771885E-2</c:v>
                </c:pt>
                <c:pt idx="205">
                  <c:v>7.8003763307924787E-2</c:v>
                </c:pt>
                <c:pt idx="206">
                  <c:v>7.4000713021993958E-2</c:v>
                </c:pt>
                <c:pt idx="207">
                  <c:v>7.0143188413868934E-2</c:v>
                </c:pt>
                <c:pt idx="208">
                  <c:v>6.6429327679340913E-2</c:v>
                </c:pt>
                <c:pt idx="209">
                  <c:v>6.2857113158359693E-2</c:v>
                </c:pt>
                <c:pt idx="210">
                  <c:v>5.9424378989287922E-2</c:v>
                </c:pt>
                <c:pt idx="211">
                  <c:v>5.6128819083232646E-2</c:v>
                </c:pt>
                <c:pt idx="212">
                  <c:v>5.2967995385158458E-2</c:v>
                </c:pt>
                <c:pt idx="213">
                  <c:v>4.9939346387274229E-2</c:v>
                </c:pt>
                <c:pt idx="214">
                  <c:v>4.7040195859186652E-2</c:v>
                </c:pt>
                <c:pt idx="215">
                  <c:v>4.4267761758495949E-2</c:v>
                </c:pt>
                <c:pt idx="216">
                  <c:v>4.1619165284904842E-2</c:v>
                </c:pt>
                <c:pt idx="217">
                  <c:v>3.90914400405208E-2</c:v>
                </c:pt>
                <c:pt idx="218">
                  <c:v>3.6681541258846234E-2</c:v>
                </c:pt>
                <c:pt idx="219">
                  <c:v>3.4386355064992914E-2</c:v>
                </c:pt>
                <c:pt idx="220">
                  <c:v>3.2202707729905196E-2</c:v>
                </c:pt>
                <c:pt idx="221">
                  <c:v>3.0127374881845196E-2</c:v>
                </c:pt>
                <c:pt idx="222">
                  <c:v>2.8157090639075455E-2</c:v>
                </c:pt>
                <c:pt idx="223">
                  <c:v>2.6288556628555306E-2</c:v>
                </c:pt>
                <c:pt idx="224">
                  <c:v>2.4518450856559289E-2</c:v>
                </c:pt>
                <c:pt idx="225">
                  <c:v>2.2843436398401702E-2</c:v>
                </c:pt>
                <c:pt idx="226">
                  <c:v>2.1260169875915974E-2</c:v>
                </c:pt>
                <c:pt idx="227">
                  <c:v>1.9765309692968452E-2</c:v>
                </c:pt>
                <c:pt idx="228">
                  <c:v>1.8355524001080099E-2</c:v>
                </c:pt>
                <c:pt idx="229">
                  <c:v>1.7027498369168167E-2</c:v>
                </c:pt>
                <c:pt idx="230">
                  <c:v>1.5777943133484892E-2</c:v>
                </c:pt>
                <c:pt idx="231">
                  <c:v>1.4603600406015146E-2</c:v>
                </c:pt>
                <c:pt idx="232">
                  <c:v>1.3501250721871865E-2</c:v>
                </c:pt>
                <c:pt idx="233">
                  <c:v>1.2467719308587864E-2</c:v>
                </c:pt>
                <c:pt idx="234">
                  <c:v>1.1499881962622685E-2</c:v>
                </c:pt>
                <c:pt idx="235">
                  <c:v>1.0594670520865582E-2</c:v>
                </c:pt>
                <c:pt idx="236">
                  <c:v>9.7490779174030998E-3</c:v>
                </c:pt>
                <c:pt idx="237">
                  <c:v>8.9601628183121444E-3</c:v>
                </c:pt>
                <c:pt idx="238">
                  <c:v>8.2250538297181201E-3</c:v>
                </c:pt>
                <c:pt idx="239">
                  <c:v>7.5409532768054522E-3</c:v>
                </c:pt>
                <c:pt idx="240">
                  <c:v>6.9051405538660682E-3</c:v>
                </c:pt>
                <c:pt idx="241">
                  <c:v>6.3149750478025818E-3</c:v>
                </c:pt>
                <c:pt idx="242">
                  <c:v>5.7678986397526263E-3</c:v>
                </c:pt>
                <c:pt idx="243">
                  <c:v>5.2614377916515229E-3</c:v>
                </c:pt>
                <c:pt idx="244">
                  <c:v>4.7932052265903264E-3</c:v>
                </c:pt>
                <c:pt idx="245">
                  <c:v>4.3609012137404207E-3</c:v>
                </c:pt>
                <c:pt idx="246">
                  <c:v>3.9623144703943604E-3</c:v>
                </c:pt>
                <c:pt idx="247">
                  <c:v>3.5953226953050594E-3</c:v>
                </c:pt>
                <c:pt idx="248">
                  <c:v>3.2578927489832171E-3</c:v>
                </c:pt>
                <c:pt idx="249">
                  <c:v>2.9480804979289932E-3</c:v>
                </c:pt>
                <c:pt idx="250">
                  <c:v>2.6640303409239908E-3</c:v>
                </c:pt>
                <c:pt idx="251">
                  <c:v>2.4039744364893734E-3</c:v>
                </c:pt>
                <c:pt idx="252">
                  <c:v>2.1662316514238292E-3</c:v>
                </c:pt>
                <c:pt idx="253">
                  <c:v>1.9492062509708968E-3</c:v>
                </c:pt>
                <c:pt idx="254">
                  <c:v>1.7513863516304506E-3</c:v>
                </c:pt>
                <c:pt idx="255">
                  <c:v>1.5713421579262089E-3</c:v>
                </c:pt>
                <c:pt idx="256">
                  <c:v>1.4077240045753409E-3</c:v>
                </c:pt>
                <c:pt idx="257">
                  <c:v>1.2592602254826413E-3</c:v>
                </c:pt>
                <c:pt idx="258">
                  <c:v>1.1247548708073879E-3</c:v>
                </c:pt>
                <c:pt idx="259">
                  <c:v>1.0030852930349133E-3</c:v>
                </c:pt>
                <c:pt idx="260">
                  <c:v>8.9319962253509933E-4</c:v>
                </c:pt>
                <c:pt idx="261">
                  <c:v>7.9411415251769276E-4</c:v>
                </c:pt>
                <c:pt idx="262">
                  <c:v>7.049106526098776E-4</c:v>
                </c:pt>
                <c:pt idx="263">
                  <c:v>6.2473362949639559E-4</c:v>
                </c:pt>
                <c:pt idx="264">
                  <c:v>5.5278755218890767E-4</c:v>
                </c:pt>
                <c:pt idx="265">
                  <c:v>4.8833405854109579E-4</c:v>
                </c:pt>
                <c:pt idx="266">
                  <c:v>4.3068915861206917E-4</c:v>
                </c:pt>
                <c:pt idx="267">
                  <c:v>3.79220449414843E-4</c:v>
                </c:pt>
                <c:pt idx="268">
                  <c:v>3.3334435448164582E-4</c:v>
                </c:pt>
                <c:pt idx="269">
                  <c:v>2.925234005454752E-4</c:v>
                </c:pt>
                <c:pt idx="270">
                  <c:v>2.5626354248910768E-4</c:v>
                </c:pt>
                <c:pt idx="271">
                  <c:v>2.2411154656005542E-4</c:v>
                </c:pt>
                <c:pt idx="272">
                  <c:v>1.9565244070299996E-4</c:v>
                </c:pt>
                <c:pt idx="273">
                  <c:v>1.7050703973003843E-4</c:v>
                </c:pt>
                <c:pt idx="274">
                  <c:v>1.4832955194247393E-4</c:v>
                </c:pt>
                <c:pt idx="275">
                  <c:v>1.2880527274437918E-4</c:v>
                </c:pt>
                <c:pt idx="276">
                  <c:v>1.1164836975475443E-4</c:v>
                </c:pt>
                <c:pt idx="277">
                  <c:v>9.6599762938572671E-5</c:v>
                </c:pt>
                <c:pt idx="278">
                  <c:v>8.3425102342586969E-5</c:v>
                </c:pt>
                <c:pt idx="279">
                  <c:v>7.1912845144194413E-5</c:v>
                </c:pt>
                <c:pt idx="280">
                  <c:v>6.1872432904511873E-5</c:v>
                </c:pt>
                <c:pt idx="281">
                  <c:v>5.3132569162870377E-5</c:v>
                </c:pt>
                <c:pt idx="282">
                  <c:v>4.5539596821001276E-5</c:v>
                </c:pt>
                <c:pt idx="283">
                  <c:v>3.8955974142357283E-5</c:v>
                </c:pt>
                <c:pt idx="284">
                  <c:v>3.3258847635448592E-5</c:v>
                </c:pt>
                <c:pt idx="285">
                  <c:v>2.8338719599333279E-5</c:v>
                </c:pt>
                <c:pt idx="286">
                  <c:v>2.4098207683270441E-5</c:v>
                </c:pt>
                <c:pt idx="287">
                  <c:v>2.0450893449258671E-5</c:v>
                </c:pt>
                <c:pt idx="288">
                  <c:v>1.7320256623433289E-5</c:v>
                </c:pt>
                <c:pt idx="289">
                  <c:v>1.4638691477293685E-5</c:v>
                </c:pt>
                <c:pt idx="290">
                  <c:v>1.2346601589318832E-5</c:v>
                </c:pt>
                <c:pt idx="291">
                  <c:v>1.0391569098219553E-5</c:v>
                </c:pt>
                <c:pt idx="292">
                  <c:v>8.7275944671438131E-6</c:v>
                </c:pt>
                <c:pt idx="293">
                  <c:v>7.314402729687467E-6</c:v>
                </c:pt>
                <c:pt idx="294">
                  <c:v>6.1168121795638849E-6</c:v>
                </c:pt>
                <c:pt idx="295">
                  <c:v>5.1041614921759328E-6</c:v>
                </c:pt>
                <c:pt idx="296">
                  <c:v>4.2497913240674872E-6</c:v>
                </c:pt>
                <c:pt idx="297">
                  <c:v>3.5305765213114112E-6</c:v>
                </c:pt>
                <c:pt idx="298">
                  <c:v>2.9265051764223454E-6</c:v>
                </c:pt>
                <c:pt idx="299">
                  <c:v>2.4203009016297844E-6</c:v>
                </c:pt>
                <c:pt idx="300">
                  <c:v>1.9970848307324465E-6</c:v>
                </c:pt>
                <c:pt idx="301">
                  <c:v>1.6440740189340622E-6</c:v>
                </c:pt>
                <c:pt idx="302">
                  <c:v>1.3503130768943696E-6</c:v>
                </c:pt>
                <c:pt idx="303">
                  <c:v>1.1064360488407808E-6</c:v>
                </c:pt>
                <c:pt idx="304">
                  <c:v>9.0445572234873319E-7</c:v>
                </c:pt>
                <c:pt idx="305">
                  <c:v>7.3757773695006917E-7</c:v>
                </c:pt>
                <c:pt idx="306">
                  <c:v>6.0003703797193459E-7</c:v>
                </c:pt>
                <c:pt idx="307">
                  <c:v>4.8695439910749253E-7</c:v>
                </c:pt>
                <c:pt idx="308">
                  <c:v>3.9421091059549608E-7</c:v>
                </c:pt>
                <c:pt idx="309">
                  <c:v>3.1833849820264848E-7</c:v>
                </c:pt>
                <c:pt idx="310">
                  <c:v>2.5642470036387563E-7</c:v>
                </c:pt>
                <c:pt idx="311">
                  <c:v>2.0603008595764896E-7</c:v>
                </c:pt>
                <c:pt idx="312">
                  <c:v>1.6511684260320437E-7</c:v>
                </c:pt>
                <c:pt idx="313">
                  <c:v>1.3198720457168885E-7</c:v>
                </c:pt>
                <c:pt idx="314">
                  <c:v>1.0523052008488132E-7</c:v>
                </c:pt>
                <c:pt idx="315">
                  <c:v>8.3677879762104991E-8</c:v>
                </c:pt>
                <c:pt idx="316">
                  <c:v>6.6363341230655902E-8</c:v>
                </c:pt>
                <c:pt idx="317">
                  <c:v>5.2490889514830057E-8</c:v>
                </c:pt>
                <c:pt idx="318">
                  <c:v>4.1406368937127903E-8</c:v>
                </c:pt>
                <c:pt idx="319">
                  <c:v>3.2573710158201308E-8</c:v>
                </c:pt>
                <c:pt idx="320">
                  <c:v>2.5554855969893259E-8</c:v>
                </c:pt>
                <c:pt idx="321">
                  <c:v>1.9992861910530631E-8</c:v>
                </c:pt>
                <c:pt idx="322">
                  <c:v>1.5597713103503866E-8</c:v>
                </c:pt>
                <c:pt idx="323">
                  <c:v>1.2134457365664158E-8</c:v>
                </c:pt>
                <c:pt idx="324">
                  <c:v>9.4133070438469466E-9</c:v>
                </c:pt>
                <c:pt idx="325">
                  <c:v>7.2814086752315369E-9</c:v>
                </c:pt>
                <c:pt idx="326">
                  <c:v>5.6160208888885694E-9</c:v>
                </c:pt>
                <c:pt idx="327">
                  <c:v>4.3188774226129709E-9</c:v>
                </c:pt>
                <c:pt idx="328">
                  <c:v>3.3115441590742301E-9</c:v>
                </c:pt>
                <c:pt idx="329">
                  <c:v>2.5316071090625676E-9</c:v>
                </c:pt>
                <c:pt idx="330">
                  <c:v>1.9295526872773421E-9</c:v>
                </c:pt>
                <c:pt idx="331">
                  <c:v>1.4662228146054501E-9</c:v>
                </c:pt>
                <c:pt idx="332">
                  <c:v>1.1107456924195984E-9</c:v>
                </c:pt>
                <c:pt idx="333">
                  <c:v>8.3885885561324576E-10</c:v>
                </c:pt>
                <c:pt idx="334">
                  <c:v>6.3155462237077404E-10</c:v>
                </c:pt>
                <c:pt idx="335">
                  <c:v>4.7398959466025954E-10</c:v>
                </c:pt>
                <c:pt idx="336">
                  <c:v>3.5460967341074293E-10</c:v>
                </c:pt>
                <c:pt idx="337">
                  <c:v>2.6445036115806253E-10</c:v>
                </c:pt>
                <c:pt idx="338">
                  <c:v>1.9657913419567569E-10</c:v>
                </c:pt>
                <c:pt idx="339">
                  <c:v>1.4565255560260706E-10</c:v>
                </c:pt>
                <c:pt idx="340">
                  <c:v>1.0756572912121469E-10</c:v>
                </c:pt>
                <c:pt idx="341">
                  <c:v>7.9175801981804067E-11</c:v>
                </c:pt>
                <c:pt idx="342">
                  <c:v>5.8084635327244174E-11</c:v>
                </c:pt>
                <c:pt idx="343">
                  <c:v>4.2468581004814138E-11</c:v>
                </c:pt>
                <c:pt idx="344">
                  <c:v>3.0945626047143113E-11</c:v>
                </c:pt>
                <c:pt idx="345">
                  <c:v>2.2472071272801543E-11</c:v>
                </c:pt>
                <c:pt idx="346">
                  <c:v>1.6262466850607129E-11</c:v>
                </c:pt>
                <c:pt idx="347">
                  <c:v>1.1727794090258808E-11</c:v>
                </c:pt>
                <c:pt idx="348">
                  <c:v>8.4279090172193817E-12</c:v>
                </c:pt>
                <c:pt idx="349">
                  <c:v>6.0350916229295698E-12</c:v>
                </c:pt>
                <c:pt idx="350">
                  <c:v>4.3062105216049624E-12</c:v>
                </c:pt>
                <c:pt idx="351">
                  <c:v>3.06154578675025E-12</c:v>
                </c:pt>
                <c:pt idx="352">
                  <c:v>2.1687377246674025E-12</c:v>
                </c:pt>
                <c:pt idx="353">
                  <c:v>1.5306667830448017E-12</c:v>
                </c:pt>
                <c:pt idx="354">
                  <c:v>1.0763366191505161E-12</c:v>
                </c:pt>
                <c:pt idx="355">
                  <c:v>7.5404246819387906E-13</c:v>
                </c:pt>
                <c:pt idx="356">
                  <c:v>5.2627172346100495E-13</c:v>
                </c:pt>
                <c:pt idx="357">
                  <c:v>3.6591231238508558E-13</c:v>
                </c:pt>
                <c:pt idx="358">
                  <c:v>2.5344451397886591E-13</c:v>
                </c:pt>
                <c:pt idx="359">
                  <c:v>1.7486934713412404E-13</c:v>
                </c:pt>
                <c:pt idx="360">
                  <c:v>1.2018640634486105E-13</c:v>
                </c:pt>
                <c:pt idx="361">
                  <c:v>8.2279895647332018E-14</c:v>
                </c:pt>
                <c:pt idx="362">
                  <c:v>5.6106683540152819E-14</c:v>
                </c:pt>
                <c:pt idx="363">
                  <c:v>3.8106899771484039E-14</c:v>
                </c:pt>
                <c:pt idx="364">
                  <c:v>2.5777830694098447E-14</c:v>
                </c:pt>
                <c:pt idx="365">
                  <c:v>1.7367140970654737E-14</c:v>
                </c:pt>
                <c:pt idx="366">
                  <c:v>1.1652923487800803E-14</c:v>
                </c:pt>
                <c:pt idx="367">
                  <c:v>7.7866626295074437E-15</c:v>
                </c:pt>
                <c:pt idx="368">
                  <c:v>5.181588510860264E-15</c:v>
                </c:pt>
                <c:pt idx="369">
                  <c:v>3.4336394345090505E-15</c:v>
                </c:pt>
                <c:pt idx="370">
                  <c:v>2.265748335041917E-15</c:v>
                </c:pt>
                <c:pt idx="371">
                  <c:v>1.4887397329715525E-15</c:v>
                </c:pt>
                <c:pt idx="372">
                  <c:v>9.7400421262159392E-16</c:v>
                </c:pt>
                <c:pt idx="373">
                  <c:v>6.3448675065128383E-16</c:v>
                </c:pt>
                <c:pt idx="374">
                  <c:v>4.1151774747595285E-16</c:v>
                </c:pt>
                <c:pt idx="375">
                  <c:v>2.6573171903791916E-16</c:v>
                </c:pt>
                <c:pt idx="376">
                  <c:v>1.7083288160758974E-16</c:v>
                </c:pt>
                <c:pt idx="377">
                  <c:v>1.0933447072836418E-16</c:v>
                </c:pt>
                <c:pt idx="378">
                  <c:v>6.9660172755712517E-17</c:v>
                </c:pt>
                <c:pt idx="379">
                  <c:v>4.4181241645012868E-17</c:v>
                </c:pt>
                <c:pt idx="380">
                  <c:v>2.7893386560110432E-17</c:v>
                </c:pt>
                <c:pt idx="381">
                  <c:v>1.7529053318374136E-17</c:v>
                </c:pt>
                <c:pt idx="382">
                  <c:v>1.0964615184701174E-17</c:v>
                </c:pt>
                <c:pt idx="383">
                  <c:v>6.8263691276108284E-18</c:v>
                </c:pt>
                <c:pt idx="384">
                  <c:v>4.2299108020574441E-18</c:v>
                </c:pt>
                <c:pt idx="385">
                  <c:v>2.6085624515520554E-18</c:v>
                </c:pt>
                <c:pt idx="386">
                  <c:v>1.6009703009518112E-18</c:v>
                </c:pt>
                <c:pt idx="387">
                  <c:v>9.7782387244885927E-19</c:v>
                </c:pt>
                <c:pt idx="388">
                  <c:v>5.9431478088101748E-19</c:v>
                </c:pt>
                <c:pt idx="389">
                  <c:v>3.5944634352440258E-19</c:v>
                </c:pt>
                <c:pt idx="390">
                  <c:v>2.1631979094545061E-19</c:v>
                </c:pt>
                <c:pt idx="391">
                  <c:v>1.295346579055234E-19</c:v>
                </c:pt>
                <c:pt idx="392">
                  <c:v>7.7176671786756659E-20</c:v>
                </c:pt>
                <c:pt idx="393">
                  <c:v>4.5748739268255933E-20</c:v>
                </c:pt>
                <c:pt idx="394">
                  <c:v>2.6980364658762734E-20</c:v>
                </c:pt>
                <c:pt idx="395">
                  <c:v>1.5829768810039896E-20</c:v>
                </c:pt>
                <c:pt idx="396">
                  <c:v>9.2393573715127146E-21</c:v>
                </c:pt>
                <c:pt idx="397">
                  <c:v>5.3645296727526413E-21</c:v>
                </c:pt>
                <c:pt idx="398">
                  <c:v>3.098320770438194E-21</c:v>
                </c:pt>
                <c:pt idx="399">
                  <c:v>1.779950742421646E-21</c:v>
                </c:pt>
                <c:pt idx="400">
                  <c:v>1.017087688971215E-21</c:v>
                </c:pt>
                <c:pt idx="401">
                  <c:v>5.7804205738835655E-22</c:v>
                </c:pt>
                <c:pt idx="402">
                  <c:v>3.267328599072478E-22</c:v>
                </c:pt>
                <c:pt idx="403">
                  <c:v>1.8367080236586291E-22</c:v>
                </c:pt>
                <c:pt idx="404">
                  <c:v>1.0267928863829347E-22</c:v>
                </c:pt>
                <c:pt idx="405">
                  <c:v>5.7082419412759157E-23</c:v>
                </c:pt>
                <c:pt idx="406">
                  <c:v>3.155585470386972E-23</c:v>
                </c:pt>
                <c:pt idx="407">
                  <c:v>1.7345895526710469E-23</c:v>
                </c:pt>
                <c:pt idx="408">
                  <c:v>9.4805545872936716E-24</c:v>
                </c:pt>
                <c:pt idx="409">
                  <c:v>5.1519533197027297E-24</c:v>
                </c:pt>
                <c:pt idx="410">
                  <c:v>2.7835053582078702E-24</c:v>
                </c:pt>
                <c:pt idx="411">
                  <c:v>1.4951159060081443E-24</c:v>
                </c:pt>
                <c:pt idx="412">
                  <c:v>7.9836390946762605E-25</c:v>
                </c:pt>
                <c:pt idx="413">
                  <c:v>4.2378992240845604E-25</c:v>
                </c:pt>
                <c:pt idx="414">
                  <c:v>2.2361678158168204E-25</c:v>
                </c:pt>
                <c:pt idx="415">
                  <c:v>1.1728498740745904E-25</c:v>
                </c:pt>
                <c:pt idx="416">
                  <c:v>6.1142731084887703E-26</c:v>
                </c:pt>
                <c:pt idx="417">
                  <c:v>3.1680469441626172E-26</c:v>
                </c:pt>
                <c:pt idx="418">
                  <c:v>1.631408132418353E-26</c:v>
                </c:pt>
                <c:pt idx="419">
                  <c:v>8.3490609485560393E-27</c:v>
                </c:pt>
                <c:pt idx="420">
                  <c:v>4.2461591576583416E-27</c:v>
                </c:pt>
                <c:pt idx="421">
                  <c:v>2.1459423437562823E-27</c:v>
                </c:pt>
                <c:pt idx="422">
                  <c:v>1.0776614998568593E-27</c:v>
                </c:pt>
                <c:pt idx="423">
                  <c:v>5.3773523802942548E-28</c:v>
                </c:pt>
                <c:pt idx="424">
                  <c:v>2.6659720303707316E-28</c:v>
                </c:pt>
                <c:pt idx="425">
                  <c:v>1.3131752020160236E-28</c:v>
                </c:pt>
                <c:pt idx="426">
                  <c:v>6.4261174152349318E-29</c:v>
                </c:pt>
                <c:pt idx="427">
                  <c:v>3.1240093402368757E-29</c:v>
                </c:pt>
                <c:pt idx="428">
                  <c:v>1.5086633316482125E-29</c:v>
                </c:pt>
                <c:pt idx="429">
                  <c:v>7.2371442079527697E-30</c:v>
                </c:pt>
                <c:pt idx="430">
                  <c:v>3.448382324877824E-30</c:v>
                </c:pt>
                <c:pt idx="431">
                  <c:v>1.6319812815824695E-30</c:v>
                </c:pt>
                <c:pt idx="432">
                  <c:v>7.67087093939856E-31</c:v>
                </c:pt>
                <c:pt idx="433">
                  <c:v>3.5808155707628737E-31</c:v>
                </c:pt>
                <c:pt idx="434">
                  <c:v>1.6599878663461185E-31</c:v>
                </c:pt>
                <c:pt idx="435">
                  <c:v>7.641723815733001E-32</c:v>
                </c:pt>
                <c:pt idx="436">
                  <c:v>3.4931632161318561E-32</c:v>
                </c:pt>
                <c:pt idx="437">
                  <c:v>1.5854956712996249E-32</c:v>
                </c:pt>
                <c:pt idx="438">
                  <c:v>7.1450830423456509E-33</c:v>
                </c:pt>
                <c:pt idx="439">
                  <c:v>3.1968540176230194E-33</c:v>
                </c:pt>
                <c:pt idx="440">
                  <c:v>1.4200013924335084E-33</c:v>
                </c:pt>
                <c:pt idx="441">
                  <c:v>6.2615547588735566E-34</c:v>
                </c:pt>
                <c:pt idx="442">
                  <c:v>2.7408162369201051E-34</c:v>
                </c:pt>
                <c:pt idx="443">
                  <c:v>1.1908545507870121E-34</c:v>
                </c:pt>
                <c:pt idx="444">
                  <c:v>5.1356474337546027E-35</c:v>
                </c:pt>
                <c:pt idx="445">
                  <c:v>2.1981930991378084E-35</c:v>
                </c:pt>
                <c:pt idx="446">
                  <c:v>9.3378519288169698E-36</c:v>
                </c:pt>
                <c:pt idx="447">
                  <c:v>3.9365415757916445E-36</c:v>
                </c:pt>
                <c:pt idx="448">
                  <c:v>1.6468175907988793E-36</c:v>
                </c:pt>
                <c:pt idx="449">
                  <c:v>6.8362020613617101E-37</c:v>
                </c:pt>
                <c:pt idx="450">
                  <c:v>2.8157807250365483E-37</c:v>
                </c:pt>
                <c:pt idx="451">
                  <c:v>1.1507288258286988E-37</c:v>
                </c:pt>
                <c:pt idx="452">
                  <c:v>4.6656580842514161E-38</c:v>
                </c:pt>
                <c:pt idx="453">
                  <c:v>1.8766962277591422E-38</c:v>
                </c:pt>
                <c:pt idx="454">
                  <c:v>7.4884419984550529E-39</c:v>
                </c:pt>
                <c:pt idx="455">
                  <c:v>2.9640157065938814E-39</c:v>
                </c:pt>
                <c:pt idx="456">
                  <c:v>1.1636866643593075E-39</c:v>
                </c:pt>
                <c:pt idx="457">
                  <c:v>4.5314061181484374E-40</c:v>
                </c:pt>
                <c:pt idx="458">
                  <c:v>1.7500320202765467E-40</c:v>
                </c:pt>
                <c:pt idx="459">
                  <c:v>6.7026979484517675E-41</c:v>
                </c:pt>
                <c:pt idx="460">
                  <c:v>2.5457653626972338E-41</c:v>
                </c:pt>
                <c:pt idx="461">
                  <c:v>9.5879652822556954E-42</c:v>
                </c:pt>
                <c:pt idx="462">
                  <c:v>3.5805358763755974E-42</c:v>
                </c:pt>
                <c:pt idx="463">
                  <c:v>1.3257361648764497E-42</c:v>
                </c:pt>
                <c:pt idx="464">
                  <c:v>4.866621063415364E-43</c:v>
                </c:pt>
                <c:pt idx="465">
                  <c:v>1.7710589887026963E-43</c:v>
                </c:pt>
                <c:pt idx="466">
                  <c:v>6.3892099263913092E-44</c:v>
                </c:pt>
                <c:pt idx="467">
                  <c:v>2.2847745342163113E-44</c:v>
                </c:pt>
                <c:pt idx="468">
                  <c:v>8.09831901919043E-45</c:v>
                </c:pt>
                <c:pt idx="469">
                  <c:v>2.8449516208403646E-45</c:v>
                </c:pt>
                <c:pt idx="470">
                  <c:v>9.9050426465715145E-46</c:v>
                </c:pt>
                <c:pt idx="471">
                  <c:v>3.4175282534907392E-46</c:v>
                </c:pt>
                <c:pt idx="472">
                  <c:v>1.1684627438252522E-46</c:v>
                </c:pt>
                <c:pt idx="473">
                  <c:v>3.9585593592865717E-47</c:v>
                </c:pt>
                <c:pt idx="474">
                  <c:v>1.3287748067662837E-47</c:v>
                </c:pt>
                <c:pt idx="475">
                  <c:v>4.4190588687882768E-48</c:v>
                </c:pt>
                <c:pt idx="476">
                  <c:v>1.455943302817668E-48</c:v>
                </c:pt>
                <c:pt idx="477">
                  <c:v>4.7519007288506993E-49</c:v>
                </c:pt>
                <c:pt idx="478">
                  <c:v>1.5362796250731841E-49</c:v>
                </c:pt>
                <c:pt idx="479">
                  <c:v>4.9195439048920697E-50</c:v>
                </c:pt>
                <c:pt idx="480">
                  <c:v>1.560280068482732E-50</c:v>
                </c:pt>
                <c:pt idx="481">
                  <c:v>4.9008879008416589E-51</c:v>
                </c:pt>
                <c:pt idx="482">
                  <c:v>1.5244481252861451E-51</c:v>
                </c:pt>
                <c:pt idx="483">
                  <c:v>4.6955582976770205E-52</c:v>
                </c:pt>
                <c:pt idx="484">
                  <c:v>1.4320870075880748E-52</c:v>
                </c:pt>
                <c:pt idx="485">
                  <c:v>4.3244399975897935E-53</c:v>
                </c:pt>
                <c:pt idx="486">
                  <c:v>1.2928234338075313E-53</c:v>
                </c:pt>
                <c:pt idx="487">
                  <c:v>3.8262014712836744E-54</c:v>
                </c:pt>
                <c:pt idx="488">
                  <c:v>1.1209493381794644E-54</c:v>
                </c:pt>
                <c:pt idx="489">
                  <c:v>3.2506017332198178E-55</c:v>
                </c:pt>
                <c:pt idx="490">
                  <c:v>9.3297735941813862E-56</c:v>
                </c:pt>
                <c:pt idx="491">
                  <c:v>2.6501947568918924E-56</c:v>
                </c:pt>
                <c:pt idx="492">
                  <c:v>7.4499513883635537E-57</c:v>
                </c:pt>
                <c:pt idx="493">
                  <c:v>2.0723710180925766E-57</c:v>
                </c:pt>
                <c:pt idx="494">
                  <c:v>5.7041285349276526E-58</c:v>
                </c:pt>
                <c:pt idx="495">
                  <c:v>1.5534166529770045E-58</c:v>
                </c:pt>
                <c:pt idx="496">
                  <c:v>4.1853564104036706E-59</c:v>
                </c:pt>
                <c:pt idx="497">
                  <c:v>1.1155565452752683E-59</c:v>
                </c:pt>
                <c:pt idx="498">
                  <c:v>2.9412641770930736E-60</c:v>
                </c:pt>
                <c:pt idx="499">
                  <c:v>7.6705811642812688E-61</c:v>
                </c:pt>
                <c:pt idx="500">
                  <c:v>1.9785299160389219E-61</c:v>
                </c:pt>
                <c:pt idx="501">
                  <c:v>5.0471387971319485E-62</c:v>
                </c:pt>
                <c:pt idx="502">
                  <c:v>1.2732220293574222E-62</c:v>
                </c:pt>
                <c:pt idx="503">
                  <c:v>3.176048591327761E-63</c:v>
                </c:pt>
                <c:pt idx="504">
                  <c:v>7.8336090243505219E-64</c:v>
                </c:pt>
                <c:pt idx="505">
                  <c:v>1.9102750385753787E-64</c:v>
                </c:pt>
                <c:pt idx="506">
                  <c:v>4.6052847855786037E-65</c:v>
                </c:pt>
                <c:pt idx="507">
                  <c:v>1.0975159071006872E-65</c:v>
                </c:pt>
                <c:pt idx="508">
                  <c:v>2.5853889392010701E-66</c:v>
                </c:pt>
                <c:pt idx="509">
                  <c:v>6.0196120249382623E-67</c:v>
                </c:pt>
                <c:pt idx="510">
                  <c:v>1.3851771465527006E-67</c:v>
                </c:pt>
                <c:pt idx="511">
                  <c:v>3.1499438767945806E-68</c:v>
                </c:pt>
                <c:pt idx="512">
                  <c:v>7.0782729225492339E-69</c:v>
                </c:pt>
                <c:pt idx="513">
                  <c:v>1.5716104876565367E-69</c:v>
                </c:pt>
                <c:pt idx="514">
                  <c:v>3.4476377089681138E-70</c:v>
                </c:pt>
                <c:pt idx="515">
                  <c:v>7.4717650363307925E-71</c:v>
                </c:pt>
                <c:pt idx="516">
                  <c:v>1.5996143327782095E-71</c:v>
                </c:pt>
                <c:pt idx="517">
                  <c:v>3.3826986179466337E-72</c:v>
                </c:pt>
                <c:pt idx="518">
                  <c:v>7.0653312908519842E-73</c:v>
                </c:pt>
                <c:pt idx="519">
                  <c:v>1.457431163995745E-73</c:v>
                </c:pt>
                <c:pt idx="520">
                  <c:v>2.9688946300170799E-74</c:v>
                </c:pt>
                <c:pt idx="521">
                  <c:v>5.9719679136154863E-75</c:v>
                </c:pt>
                <c:pt idx="522">
                  <c:v>1.1860982257566258E-75</c:v>
                </c:pt>
                <c:pt idx="523">
                  <c:v>2.325780568673778E-76</c:v>
                </c:pt>
                <c:pt idx="524">
                  <c:v>4.5022117088937535E-77</c:v>
                </c:pt>
                <c:pt idx="525">
                  <c:v>8.6031244561147866E-78</c:v>
                </c:pt>
                <c:pt idx="526">
                  <c:v>1.6226447855204278E-78</c:v>
                </c:pt>
                <c:pt idx="527">
                  <c:v>3.0205868962930631E-79</c:v>
                </c:pt>
                <c:pt idx="528">
                  <c:v>5.549109735225865E-80</c:v>
                </c:pt>
                <c:pt idx="529">
                  <c:v>1.0059645922040997E-80</c:v>
                </c:pt>
                <c:pt idx="530">
                  <c:v>1.7994202135939867E-81</c:v>
                </c:pt>
                <c:pt idx="531">
                  <c:v>3.1756742379546072E-82</c:v>
                </c:pt>
                <c:pt idx="532">
                  <c:v>5.5291133951489928E-83</c:v>
                </c:pt>
                <c:pt idx="533">
                  <c:v>9.4962865633946474E-84</c:v>
                </c:pt>
                <c:pt idx="534">
                  <c:v>1.6087674428446619E-84</c:v>
                </c:pt>
                <c:pt idx="535">
                  <c:v>2.6880420669665834E-85</c:v>
                </c:pt>
                <c:pt idx="536">
                  <c:v>4.4293927912146025E-86</c:v>
                </c:pt>
                <c:pt idx="537">
                  <c:v>7.1974637804248787E-87</c:v>
                </c:pt>
                <c:pt idx="538">
                  <c:v>1.1531971823695167E-87</c:v>
                </c:pt>
                <c:pt idx="539">
                  <c:v>1.821704329323403E-88</c:v>
                </c:pt>
                <c:pt idx="540">
                  <c:v>2.8370284745730997E-89</c:v>
                </c:pt>
                <c:pt idx="541">
                  <c:v>4.3553398476742259E-90</c:v>
                </c:pt>
                <c:pt idx="542">
                  <c:v>6.5904311165794881E-91</c:v>
                </c:pt>
                <c:pt idx="543">
                  <c:v>9.8287820652322518E-92</c:v>
                </c:pt>
                <c:pt idx="544">
                  <c:v>1.4445752824695739E-92</c:v>
                </c:pt>
                <c:pt idx="545">
                  <c:v>2.092163130755205E-93</c:v>
                </c:pt>
                <c:pt idx="546">
                  <c:v>2.9855606924246356E-94</c:v>
                </c:pt>
                <c:pt idx="547">
                  <c:v>4.197504487270227E-95</c:v>
                </c:pt>
                <c:pt idx="548">
                  <c:v>5.8136790807655952E-96</c:v>
                </c:pt>
                <c:pt idx="549">
                  <c:v>7.9316781233576014E-97</c:v>
                </c:pt>
                <c:pt idx="550">
                  <c:v>1.0658413741088616E-97</c:v>
                </c:pt>
                <c:pt idx="551">
                  <c:v>1.4105635663076616E-98</c:v>
                </c:pt>
                <c:pt idx="552">
                  <c:v>1.838333388140618E-99</c:v>
                </c:pt>
                <c:pt idx="553">
                  <c:v>2.3590988913824703E-100</c:v>
                </c:pt>
                <c:pt idx="554">
                  <c:v>2.9806900064574685E-101</c:v>
                </c:pt>
                <c:pt idx="555">
                  <c:v>3.7076147867974139E-102</c:v>
                </c:pt>
                <c:pt idx="556">
                  <c:v>4.5398098672940691E-103</c:v>
                </c:pt>
                <c:pt idx="557">
                  <c:v>5.4714687545754272E-104</c:v>
                </c:pt>
                <c:pt idx="558">
                  <c:v>6.4900959378829383E-105</c:v>
                </c:pt>
                <c:pt idx="559">
                  <c:v>7.5759443571701508E-106</c:v>
                </c:pt>
                <c:pt idx="560">
                  <c:v>8.7019830271988718E-107</c:v>
                </c:pt>
                <c:pt idx="561">
                  <c:v>9.8345073673355012E-108</c:v>
                </c:pt>
                <c:pt idx="562">
                  <c:v>1.0934447234076356E-108</c:v>
                </c:pt>
                <c:pt idx="563">
                  <c:v>1.195935119141092E-109</c:v>
                </c:pt>
                <c:pt idx="564">
                  <c:v>1.2865938797329749E-110</c:v>
                </c:pt>
                <c:pt idx="565">
                  <c:v>1.3613027611906755E-111</c:v>
                </c:pt>
                <c:pt idx="566">
                  <c:v>1.4164571866777471E-112</c:v>
                </c:pt>
                <c:pt idx="567">
                  <c:v>1.4492508186629824E-113</c:v>
                </c:pt>
                <c:pt idx="568">
                  <c:v>1.4579100059668522E-114</c:v>
                </c:pt>
                <c:pt idx="569">
                  <c:v>1.441851106637033E-115</c:v>
                </c:pt>
                <c:pt idx="570">
                  <c:v>1.4017414522350516E-116</c:v>
                </c:pt>
                <c:pt idx="571">
                  <c:v>1.339455461495974E-117</c:v>
                </c:pt>
                <c:pt idx="572">
                  <c:v>1.2579296207148571E-118</c:v>
                </c:pt>
                <c:pt idx="573">
                  <c:v>1.1609319129908692E-119</c:v>
                </c:pt>
                <c:pt idx="574">
                  <c:v>1.0527710111730247E-120</c:v>
                </c:pt>
                <c:pt idx="575">
                  <c:v>9.3797671504245067E-122</c:v>
                </c:pt>
                <c:pt idx="576">
                  <c:v>8.2098488978640391E-123</c:v>
                </c:pt>
                <c:pt idx="577">
                  <c:v>7.0585747711542864E-124</c:v>
                </c:pt>
                <c:pt idx="578">
                  <c:v>5.9606166351175295E-125</c:v>
                </c:pt>
                <c:pt idx="579">
                  <c:v>4.9432323903558195E-126</c:v>
                </c:pt>
                <c:pt idx="580">
                  <c:v>4.0255911660318754E-127</c:v>
                </c:pt>
                <c:pt idx="581">
                  <c:v>3.2188446984237886E-128</c:v>
                </c:pt>
                <c:pt idx="582">
                  <c:v>2.5268228707350192E-129</c:v>
                </c:pt>
                <c:pt idx="583">
                  <c:v>1.9471816786183618E-130</c:v>
                </c:pt>
                <c:pt idx="584">
                  <c:v>1.4728119932146948E-131</c:v>
                </c:pt>
                <c:pt idx="585">
                  <c:v>1.0933251887429705E-132</c:v>
                </c:pt>
                <c:pt idx="586">
                  <c:v>7.9646082923019467E-134</c:v>
                </c:pt>
                <c:pt idx="587">
                  <c:v>5.693038435857096E-135</c:v>
                </c:pt>
                <c:pt idx="588">
                  <c:v>3.9924530262425914E-136</c:v>
                </c:pt>
                <c:pt idx="589">
                  <c:v>2.7466459090870809E-137</c:v>
                </c:pt>
                <c:pt idx="590">
                  <c:v>1.8534617479370618E-138</c:v>
                </c:pt>
                <c:pt idx="591">
                  <c:v>1.2266859213328554E-139</c:v>
                </c:pt>
                <c:pt idx="592">
                  <c:v>7.9616378417668294E-141</c:v>
                </c:pt>
                <c:pt idx="593">
                  <c:v>5.0668844225032986E-142</c:v>
                </c:pt>
                <c:pt idx="594">
                  <c:v>3.1615434188991053E-143</c:v>
                </c:pt>
                <c:pt idx="595">
                  <c:v>1.933867347341016E-144</c:v>
                </c:pt>
                <c:pt idx="596">
                  <c:v>1.159506438598483E-145</c:v>
                </c:pt>
                <c:pt idx="597">
                  <c:v>6.8137775446310031E-147</c:v>
                </c:pt>
                <c:pt idx="598">
                  <c:v>3.9239201199212114E-148</c:v>
                </c:pt>
                <c:pt idx="599">
                  <c:v>2.2142093220108106E-149</c:v>
                </c:pt>
                <c:pt idx="600">
                  <c:v>1.224143019017314E-150</c:v>
                </c:pt>
                <c:pt idx="601">
                  <c:v>6.6299314937256968E-152</c:v>
                </c:pt>
                <c:pt idx="602">
                  <c:v>3.5172036220462946E-153</c:v>
                </c:pt>
                <c:pt idx="603">
                  <c:v>1.8274501323065463E-154</c:v>
                </c:pt>
                <c:pt idx="604">
                  <c:v>9.2982418544836977E-156</c:v>
                </c:pt>
                <c:pt idx="605">
                  <c:v>4.6324518802782612E-157</c:v>
                </c:pt>
                <c:pt idx="606">
                  <c:v>2.2595555836462741E-158</c:v>
                </c:pt>
                <c:pt idx="607">
                  <c:v>1.0789074672645361E-159</c:v>
                </c:pt>
                <c:pt idx="608">
                  <c:v>5.0424454994597146E-161</c:v>
                </c:pt>
                <c:pt idx="609">
                  <c:v>2.3064318185781749E-162</c:v>
                </c:pt>
                <c:pt idx="610">
                  <c:v>1.0323542123741688E-163</c:v>
                </c:pt>
                <c:pt idx="611">
                  <c:v>4.5211782132587747E-165</c:v>
                </c:pt>
                <c:pt idx="612">
                  <c:v>1.9371137780527695E-166</c:v>
                </c:pt>
                <c:pt idx="613">
                  <c:v>8.1186690743331616E-168</c:v>
                </c:pt>
                <c:pt idx="614">
                  <c:v>3.3280213712723408E-169</c:v>
                </c:pt>
                <c:pt idx="615">
                  <c:v>1.3341480996638557E-170</c:v>
                </c:pt>
                <c:pt idx="616">
                  <c:v>5.2297811340605689E-172</c:v>
                </c:pt>
                <c:pt idx="617">
                  <c:v>2.0043296356136216E-173</c:v>
                </c:pt>
                <c:pt idx="618">
                  <c:v>7.5094014930018189E-175</c:v>
                </c:pt>
                <c:pt idx="619">
                  <c:v>2.7500220800235151E-176</c:v>
                </c:pt>
                <c:pt idx="620">
                  <c:v>9.8425041685316276E-178</c:v>
                </c:pt>
                <c:pt idx="621">
                  <c:v>3.4423676305183994E-179</c:v>
                </c:pt>
                <c:pt idx="622">
                  <c:v>1.1763444410138057E-180</c:v>
                </c:pt>
                <c:pt idx="623">
                  <c:v>3.9271774308670546E-182</c:v>
                </c:pt>
                <c:pt idx="624">
                  <c:v>1.2806728638836554E-183</c:v>
                </c:pt>
                <c:pt idx="625">
                  <c:v>4.0789671667863678E-185</c:v>
                </c:pt>
                <c:pt idx="626">
                  <c:v>1.2686999781147169E-186</c:v>
                </c:pt>
                <c:pt idx="627">
                  <c:v>3.8530667071058882E-188</c:v>
                </c:pt>
                <c:pt idx="628">
                  <c:v>1.1424439354589035E-189</c:v>
                </c:pt>
                <c:pt idx="629">
                  <c:v>3.3066306479684755E-191</c:v>
                </c:pt>
                <c:pt idx="630">
                  <c:v>9.3411488723841088E-193</c:v>
                </c:pt>
                <c:pt idx="631">
                  <c:v>2.5752527444912771E-194</c:v>
                </c:pt>
                <c:pt idx="632">
                  <c:v>6.9276393269152821E-196</c:v>
                </c:pt>
                <c:pt idx="633">
                  <c:v>1.8181811719509697E-197</c:v>
                </c:pt>
                <c:pt idx="634">
                  <c:v>4.6549593827984886E-199</c:v>
                </c:pt>
                <c:pt idx="635">
                  <c:v>1.1624160743436044E-200</c:v>
                </c:pt>
                <c:pt idx="636">
                  <c:v>2.8308323537462057E-202</c:v>
                </c:pt>
              </c:numCache>
            </c:numRef>
          </c:val>
          <c:smooth val="0"/>
          <c:extLst>
            <c:ext xmlns:c16="http://schemas.microsoft.com/office/drawing/2014/chart" uri="{C3380CC4-5D6E-409C-BE32-E72D297353CC}">
              <c16:uniqueId val="{00000004-00DF-5E47-9F76-72F9DB32FC70}"/>
            </c:ext>
          </c:extLst>
        </c:ser>
        <c:ser>
          <c:idx val="0"/>
          <c:order val="5"/>
          <c:tx>
            <c:strRef>
              <c:f>CTF_updated!$U$86</c:f>
              <c:strCache>
                <c:ptCount val="1"/>
                <c:pt idx="0">
                  <c:v>CTF</c:v>
                </c:pt>
              </c:strCache>
            </c:strRef>
          </c:tx>
          <c:marker>
            <c:symbol val="none"/>
          </c:marker>
          <c:cat>
            <c:numRef>
              <c:f>CTF_updated!$J$87:$J$1346</c:f>
              <c:numCache>
                <c:formatCode>0.000</c:formatCode>
                <c:ptCount val="1260"/>
                <c:pt idx="0">
                  <c:v>5.4031419270305692E-2</c:v>
                </c:pt>
                <c:pt idx="1">
                  <c:v>0.10806283854061138</c:v>
                </c:pt>
                <c:pt idx="2">
                  <c:v>0.1620942578109171</c:v>
                </c:pt>
                <c:pt idx="3">
                  <c:v>0.21612567708122277</c:v>
                </c:pt>
                <c:pt idx="4">
                  <c:v>0.2701570963515284</c:v>
                </c:pt>
                <c:pt idx="5">
                  <c:v>0.32418851562183421</c:v>
                </c:pt>
                <c:pt idx="6">
                  <c:v>0.37821993489213995</c:v>
                </c:pt>
                <c:pt idx="7">
                  <c:v>0.43225135416244559</c:v>
                </c:pt>
                <c:pt idx="8">
                  <c:v>0.48628277343275134</c:v>
                </c:pt>
                <c:pt idx="9">
                  <c:v>0.54031419270305692</c:v>
                </c:pt>
                <c:pt idx="10">
                  <c:v>0.59434561197336278</c:v>
                </c:pt>
                <c:pt idx="11">
                  <c:v>0.64837703124366841</c:v>
                </c:pt>
                <c:pt idx="12">
                  <c:v>0.70240845051397427</c:v>
                </c:pt>
                <c:pt idx="13">
                  <c:v>0.75643986978428002</c:v>
                </c:pt>
                <c:pt idx="14">
                  <c:v>0.81047128905458565</c:v>
                </c:pt>
                <c:pt idx="15">
                  <c:v>0.86450270832489129</c:v>
                </c:pt>
                <c:pt idx="16">
                  <c:v>0.91853412759519704</c:v>
                </c:pt>
                <c:pt idx="17">
                  <c:v>0.97256554686550278</c:v>
                </c:pt>
                <c:pt idx="18">
                  <c:v>1.0265969661358083</c:v>
                </c:pt>
                <c:pt idx="19">
                  <c:v>1.0806283854061138</c:v>
                </c:pt>
                <c:pt idx="20">
                  <c:v>1.1346598046764196</c:v>
                </c:pt>
                <c:pt idx="21">
                  <c:v>1.1886912239467251</c:v>
                </c:pt>
                <c:pt idx="22">
                  <c:v>1.2427226432170306</c:v>
                </c:pt>
                <c:pt idx="23">
                  <c:v>1.2967540624873364</c:v>
                </c:pt>
                <c:pt idx="24">
                  <c:v>1.3507854817576421</c:v>
                </c:pt>
                <c:pt idx="25">
                  <c:v>1.4048169010279477</c:v>
                </c:pt>
                <c:pt idx="26">
                  <c:v>1.4588483202982534</c:v>
                </c:pt>
                <c:pt idx="27">
                  <c:v>1.5128797395685587</c:v>
                </c:pt>
                <c:pt idx="28">
                  <c:v>1.5669111588388644</c:v>
                </c:pt>
                <c:pt idx="29">
                  <c:v>1.62094257810917</c:v>
                </c:pt>
                <c:pt idx="30">
                  <c:v>1.6749739973794757</c:v>
                </c:pt>
                <c:pt idx="31">
                  <c:v>1.7290054166497812</c:v>
                </c:pt>
                <c:pt idx="32">
                  <c:v>1.7830368359200868</c:v>
                </c:pt>
                <c:pt idx="33">
                  <c:v>1.8370682551903923</c:v>
                </c:pt>
                <c:pt idx="34">
                  <c:v>1.891099674460698</c:v>
                </c:pt>
                <c:pt idx="35">
                  <c:v>1.9451310937310033</c:v>
                </c:pt>
                <c:pt idx="36">
                  <c:v>1.9991625130013093</c:v>
                </c:pt>
                <c:pt idx="37">
                  <c:v>2.0531939322716148</c:v>
                </c:pt>
                <c:pt idx="38">
                  <c:v>2.1072253515419206</c:v>
                </c:pt>
                <c:pt idx="39">
                  <c:v>2.1612567708122259</c:v>
                </c:pt>
                <c:pt idx="40">
                  <c:v>2.2152881900825321</c:v>
                </c:pt>
                <c:pt idx="41">
                  <c:v>2.2693196093528378</c:v>
                </c:pt>
                <c:pt idx="42">
                  <c:v>2.323351028623144</c:v>
                </c:pt>
                <c:pt idx="43">
                  <c:v>2.3773824478934493</c:v>
                </c:pt>
                <c:pt idx="44">
                  <c:v>2.4314138671637555</c:v>
                </c:pt>
                <c:pt idx="45">
                  <c:v>2.4854452864340608</c:v>
                </c:pt>
                <c:pt idx="46">
                  <c:v>2.5394767057043675</c:v>
                </c:pt>
                <c:pt idx="47">
                  <c:v>2.5935081249746728</c:v>
                </c:pt>
                <c:pt idx="48">
                  <c:v>2.6475395442449785</c:v>
                </c:pt>
                <c:pt idx="49">
                  <c:v>2.7015709635152847</c:v>
                </c:pt>
                <c:pt idx="50">
                  <c:v>2.7556023827855904</c:v>
                </c:pt>
                <c:pt idx="51">
                  <c:v>2.8096338020558966</c:v>
                </c:pt>
                <c:pt idx="52">
                  <c:v>2.8636652213262019</c:v>
                </c:pt>
                <c:pt idx="53">
                  <c:v>2.9176966405965077</c:v>
                </c:pt>
                <c:pt idx="54">
                  <c:v>2.9717280598668134</c:v>
                </c:pt>
                <c:pt idx="55">
                  <c:v>3.0257594791371201</c:v>
                </c:pt>
                <c:pt idx="56">
                  <c:v>3.0797908984074249</c:v>
                </c:pt>
                <c:pt idx="57">
                  <c:v>3.1338223176777311</c:v>
                </c:pt>
                <c:pt idx="58">
                  <c:v>3.1878537369480369</c:v>
                </c:pt>
                <c:pt idx="59">
                  <c:v>3.2418851562183431</c:v>
                </c:pt>
                <c:pt idx="60">
                  <c:v>3.2959165754886488</c:v>
                </c:pt>
                <c:pt idx="61">
                  <c:v>3.3499479947589546</c:v>
                </c:pt>
                <c:pt idx="62">
                  <c:v>3.4039794140292599</c:v>
                </c:pt>
                <c:pt idx="63">
                  <c:v>3.4580108332995665</c:v>
                </c:pt>
                <c:pt idx="64">
                  <c:v>3.5120422525698722</c:v>
                </c:pt>
                <c:pt idx="65">
                  <c:v>3.5660736718401775</c:v>
                </c:pt>
                <c:pt idx="66">
                  <c:v>3.6201050911104833</c:v>
                </c:pt>
                <c:pt idx="67">
                  <c:v>3.6741365103807895</c:v>
                </c:pt>
                <c:pt idx="68">
                  <c:v>3.7281679296510952</c:v>
                </c:pt>
                <c:pt idx="69">
                  <c:v>3.7821993489214014</c:v>
                </c:pt>
                <c:pt idx="70">
                  <c:v>3.8362307681917072</c:v>
                </c:pt>
                <c:pt idx="71">
                  <c:v>3.8902621874620125</c:v>
                </c:pt>
                <c:pt idx="72">
                  <c:v>3.9442936067323187</c:v>
                </c:pt>
                <c:pt idx="73">
                  <c:v>3.9983250260026248</c:v>
                </c:pt>
                <c:pt idx="74">
                  <c:v>4.052356445272931</c:v>
                </c:pt>
                <c:pt idx="75">
                  <c:v>4.1063878645432368</c:v>
                </c:pt>
                <c:pt idx="76">
                  <c:v>4.1604192838135425</c:v>
                </c:pt>
                <c:pt idx="77">
                  <c:v>4.2144507030838483</c:v>
                </c:pt>
                <c:pt idx="78">
                  <c:v>4.268482122354154</c:v>
                </c:pt>
                <c:pt idx="79">
                  <c:v>4.3225135416244598</c:v>
                </c:pt>
                <c:pt idx="80">
                  <c:v>4.3765449608947646</c:v>
                </c:pt>
                <c:pt idx="81">
                  <c:v>4.4305763801650695</c:v>
                </c:pt>
                <c:pt idx="82">
                  <c:v>4.4846077994353744</c:v>
                </c:pt>
                <c:pt idx="83">
                  <c:v>4.5386392187056801</c:v>
                </c:pt>
                <c:pt idx="84">
                  <c:v>4.5926706379759858</c:v>
                </c:pt>
                <c:pt idx="85">
                  <c:v>4.6467020572462916</c:v>
                </c:pt>
                <c:pt idx="86">
                  <c:v>4.7007334765165973</c:v>
                </c:pt>
                <c:pt idx="87">
                  <c:v>4.7547648957869022</c:v>
                </c:pt>
                <c:pt idx="88">
                  <c:v>4.8087963150572079</c:v>
                </c:pt>
                <c:pt idx="89">
                  <c:v>4.8628277343275119</c:v>
                </c:pt>
                <c:pt idx="90">
                  <c:v>4.9168591535978177</c:v>
                </c:pt>
                <c:pt idx="91">
                  <c:v>4.9708905728681225</c:v>
                </c:pt>
                <c:pt idx="92">
                  <c:v>5.0249219921384292</c:v>
                </c:pt>
                <c:pt idx="93">
                  <c:v>5.0789534114087349</c:v>
                </c:pt>
                <c:pt idx="94">
                  <c:v>5.1329848306790389</c:v>
                </c:pt>
                <c:pt idx="95">
                  <c:v>5.1870162499493446</c:v>
                </c:pt>
                <c:pt idx="96">
                  <c:v>5.2410476692196504</c:v>
                </c:pt>
                <c:pt idx="97">
                  <c:v>5.2950790884899552</c:v>
                </c:pt>
                <c:pt idx="98">
                  <c:v>5.349110507760261</c:v>
                </c:pt>
                <c:pt idx="99">
                  <c:v>5.4031419270305667</c:v>
                </c:pt>
                <c:pt idx="100">
                  <c:v>5.4571733463008725</c:v>
                </c:pt>
                <c:pt idx="101">
                  <c:v>5.5112047655711764</c:v>
                </c:pt>
                <c:pt idx="102">
                  <c:v>5.5652361848414822</c:v>
                </c:pt>
                <c:pt idx="103">
                  <c:v>5.6192676041117879</c:v>
                </c:pt>
                <c:pt idx="104">
                  <c:v>5.6732990233820928</c:v>
                </c:pt>
                <c:pt idx="105">
                  <c:v>5.7273304426523985</c:v>
                </c:pt>
                <c:pt idx="106">
                  <c:v>5.7813618619227034</c:v>
                </c:pt>
                <c:pt idx="107">
                  <c:v>5.83539328119301</c:v>
                </c:pt>
                <c:pt idx="108">
                  <c:v>5.889424700463314</c:v>
                </c:pt>
                <c:pt idx="109">
                  <c:v>5.9434561197336198</c:v>
                </c:pt>
                <c:pt idx="110">
                  <c:v>5.9974875390039255</c:v>
                </c:pt>
                <c:pt idx="111">
                  <c:v>6.0515189582742304</c:v>
                </c:pt>
                <c:pt idx="112">
                  <c:v>6.1055503775445361</c:v>
                </c:pt>
                <c:pt idx="113">
                  <c:v>6.159581796814841</c:v>
                </c:pt>
                <c:pt idx="114">
                  <c:v>6.2136132160851476</c:v>
                </c:pt>
                <c:pt idx="115">
                  <c:v>6.2676446353554516</c:v>
                </c:pt>
                <c:pt idx="116">
                  <c:v>6.3216760546257573</c:v>
                </c:pt>
                <c:pt idx="117">
                  <c:v>6.3757074738960622</c:v>
                </c:pt>
                <c:pt idx="118">
                  <c:v>6.4297388931663688</c:v>
                </c:pt>
                <c:pt idx="119">
                  <c:v>6.4837703124366737</c:v>
                </c:pt>
                <c:pt idx="120">
                  <c:v>6.5378017317069785</c:v>
                </c:pt>
                <c:pt idx="121">
                  <c:v>6.5918331509772852</c:v>
                </c:pt>
                <c:pt idx="122">
                  <c:v>6.6458645702475891</c:v>
                </c:pt>
                <c:pt idx="123">
                  <c:v>6.6998959895178949</c:v>
                </c:pt>
                <c:pt idx="124">
                  <c:v>6.7539274087881997</c:v>
                </c:pt>
                <c:pt idx="125">
                  <c:v>6.8079588280585064</c:v>
                </c:pt>
                <c:pt idx="126">
                  <c:v>6.8619902473288112</c:v>
                </c:pt>
                <c:pt idx="127">
                  <c:v>6.9160216665991161</c:v>
                </c:pt>
                <c:pt idx="128">
                  <c:v>6.9700530858694218</c:v>
                </c:pt>
                <c:pt idx="129">
                  <c:v>7.0240845051397267</c:v>
                </c:pt>
                <c:pt idx="130">
                  <c:v>7.0781159244100325</c:v>
                </c:pt>
                <c:pt idx="131">
                  <c:v>7.1321473436803373</c:v>
                </c:pt>
                <c:pt idx="132">
                  <c:v>7.186178762950644</c:v>
                </c:pt>
                <c:pt idx="133">
                  <c:v>7.2402101822209497</c:v>
                </c:pt>
                <c:pt idx="134">
                  <c:v>7.2942416014912537</c:v>
                </c:pt>
                <c:pt idx="135">
                  <c:v>7.3482730207615594</c:v>
                </c:pt>
                <c:pt idx="136">
                  <c:v>7.4023044400318643</c:v>
                </c:pt>
                <c:pt idx="137">
                  <c:v>7.45633585930217</c:v>
                </c:pt>
                <c:pt idx="138">
                  <c:v>7.5103672785724749</c:v>
                </c:pt>
                <c:pt idx="139">
                  <c:v>7.5643986978427806</c:v>
                </c:pt>
                <c:pt idx="140">
                  <c:v>7.6184301171130873</c:v>
                </c:pt>
                <c:pt idx="141">
                  <c:v>7.6724615363833921</c:v>
                </c:pt>
                <c:pt idx="142">
                  <c:v>7.726492955653697</c:v>
                </c:pt>
                <c:pt idx="143">
                  <c:v>7.7805243749240018</c:v>
                </c:pt>
                <c:pt idx="144">
                  <c:v>7.8345557941943067</c:v>
                </c:pt>
                <c:pt idx="145">
                  <c:v>7.8885872134646124</c:v>
                </c:pt>
                <c:pt idx="146">
                  <c:v>7.9426186327349191</c:v>
                </c:pt>
                <c:pt idx="147">
                  <c:v>7.9966500520052248</c:v>
                </c:pt>
                <c:pt idx="148">
                  <c:v>8.0506814712755297</c:v>
                </c:pt>
                <c:pt idx="149">
                  <c:v>8.1047128905458337</c:v>
                </c:pt>
                <c:pt idx="150">
                  <c:v>8.1587443098161394</c:v>
                </c:pt>
                <c:pt idx="151">
                  <c:v>8.2127757290864452</c:v>
                </c:pt>
                <c:pt idx="152">
                  <c:v>8.2668071483567509</c:v>
                </c:pt>
                <c:pt idx="153">
                  <c:v>8.3208385676270584</c:v>
                </c:pt>
                <c:pt idx="154">
                  <c:v>8.3748699868973606</c:v>
                </c:pt>
                <c:pt idx="155">
                  <c:v>8.4289014061676664</c:v>
                </c:pt>
                <c:pt idx="156">
                  <c:v>8.4829328254379721</c:v>
                </c:pt>
                <c:pt idx="157">
                  <c:v>8.5369642447082779</c:v>
                </c:pt>
                <c:pt idx="158">
                  <c:v>8.5909956639785818</c:v>
                </c:pt>
                <c:pt idx="159">
                  <c:v>8.6450270832488858</c:v>
                </c:pt>
                <c:pt idx="160">
                  <c:v>8.6990585025191933</c:v>
                </c:pt>
                <c:pt idx="161">
                  <c:v>8.7530899217894991</c:v>
                </c:pt>
                <c:pt idx="162">
                  <c:v>8.8071213410598048</c:v>
                </c:pt>
                <c:pt idx="163">
                  <c:v>8.8611527603301088</c:v>
                </c:pt>
                <c:pt idx="164">
                  <c:v>8.9151841796004145</c:v>
                </c:pt>
                <c:pt idx="165">
                  <c:v>8.9692155988707203</c:v>
                </c:pt>
                <c:pt idx="166">
                  <c:v>9.023247018141026</c:v>
                </c:pt>
                <c:pt idx="167">
                  <c:v>9.0772784374113318</c:v>
                </c:pt>
                <c:pt idx="168">
                  <c:v>9.1313098566816358</c:v>
                </c:pt>
                <c:pt idx="169">
                  <c:v>9.1853412759519415</c:v>
                </c:pt>
                <c:pt idx="170">
                  <c:v>9.2393726952222472</c:v>
                </c:pt>
                <c:pt idx="171">
                  <c:v>9.293404114492553</c:v>
                </c:pt>
                <c:pt idx="172">
                  <c:v>9.3474355337628587</c:v>
                </c:pt>
                <c:pt idx="173">
                  <c:v>9.4014669530331609</c:v>
                </c:pt>
                <c:pt idx="174">
                  <c:v>9.4554983723034667</c:v>
                </c:pt>
                <c:pt idx="175">
                  <c:v>9.5095297915737742</c:v>
                </c:pt>
                <c:pt idx="176">
                  <c:v>9.56356121084408</c:v>
                </c:pt>
                <c:pt idx="177">
                  <c:v>9.6175926301143839</c:v>
                </c:pt>
                <c:pt idx="178">
                  <c:v>9.6716240493846897</c:v>
                </c:pt>
                <c:pt idx="179">
                  <c:v>9.7256554686549954</c:v>
                </c:pt>
                <c:pt idx="180">
                  <c:v>9.7796868879253012</c:v>
                </c:pt>
                <c:pt idx="181">
                  <c:v>9.8337183071956069</c:v>
                </c:pt>
                <c:pt idx="182">
                  <c:v>9.8877497264659127</c:v>
                </c:pt>
                <c:pt idx="183">
                  <c:v>9.9417811457362166</c:v>
                </c:pt>
                <c:pt idx="184">
                  <c:v>9.9958125650065224</c:v>
                </c:pt>
                <c:pt idx="185">
                  <c:v>10.049843984276828</c:v>
                </c:pt>
                <c:pt idx="186">
                  <c:v>10.103875403547134</c:v>
                </c:pt>
                <c:pt idx="187">
                  <c:v>10.157906822817436</c:v>
                </c:pt>
                <c:pt idx="188">
                  <c:v>10.211938242087742</c:v>
                </c:pt>
                <c:pt idx="189">
                  <c:v>10.265969661358049</c:v>
                </c:pt>
                <c:pt idx="190">
                  <c:v>10.320001080628355</c:v>
                </c:pt>
                <c:pt idx="191">
                  <c:v>10.374032499898659</c:v>
                </c:pt>
                <c:pt idx="192">
                  <c:v>10.428063919168965</c:v>
                </c:pt>
                <c:pt idx="193">
                  <c:v>10.482095338439271</c:v>
                </c:pt>
                <c:pt idx="194">
                  <c:v>10.536126757709576</c:v>
                </c:pt>
                <c:pt idx="195">
                  <c:v>10.590158176979882</c:v>
                </c:pt>
                <c:pt idx="196">
                  <c:v>10.644189596250186</c:v>
                </c:pt>
                <c:pt idx="197">
                  <c:v>10.698221015520494</c:v>
                </c:pt>
                <c:pt idx="198">
                  <c:v>10.752252434790798</c:v>
                </c:pt>
                <c:pt idx="199">
                  <c:v>10.806283854061103</c:v>
                </c:pt>
                <c:pt idx="200">
                  <c:v>10.860315273331409</c:v>
                </c:pt>
                <c:pt idx="201">
                  <c:v>10.914346692601711</c:v>
                </c:pt>
                <c:pt idx="202">
                  <c:v>10.968378111872017</c:v>
                </c:pt>
                <c:pt idx="203">
                  <c:v>11.022409531142323</c:v>
                </c:pt>
                <c:pt idx="204">
                  <c:v>11.07644095041263</c:v>
                </c:pt>
                <c:pt idx="205">
                  <c:v>11.130472369682934</c:v>
                </c:pt>
                <c:pt idx="206">
                  <c:v>11.18450378895324</c:v>
                </c:pt>
                <c:pt idx="207">
                  <c:v>11.238535208223546</c:v>
                </c:pt>
                <c:pt idx="208">
                  <c:v>11.292566627493851</c:v>
                </c:pt>
                <c:pt idx="209">
                  <c:v>11.346598046764157</c:v>
                </c:pt>
                <c:pt idx="210">
                  <c:v>11.400629466034461</c:v>
                </c:pt>
                <c:pt idx="211">
                  <c:v>11.454660885304769</c:v>
                </c:pt>
                <c:pt idx="212">
                  <c:v>11.508692304575074</c:v>
                </c:pt>
                <c:pt idx="213">
                  <c:v>11.562723723845378</c:v>
                </c:pt>
                <c:pt idx="214">
                  <c:v>11.616755143115684</c:v>
                </c:pt>
                <c:pt idx="215">
                  <c:v>11.670786562385986</c:v>
                </c:pt>
                <c:pt idx="216">
                  <c:v>11.724817981656292</c:v>
                </c:pt>
                <c:pt idx="217">
                  <c:v>11.778849400926598</c:v>
                </c:pt>
                <c:pt idx="218">
                  <c:v>11.832880820196904</c:v>
                </c:pt>
                <c:pt idx="219">
                  <c:v>11.886912239467211</c:v>
                </c:pt>
                <c:pt idx="220">
                  <c:v>11.940943658737515</c:v>
                </c:pt>
                <c:pt idx="221">
                  <c:v>11.994975078007821</c:v>
                </c:pt>
                <c:pt idx="222">
                  <c:v>12.049006497278127</c:v>
                </c:pt>
                <c:pt idx="223">
                  <c:v>12.103037916548432</c:v>
                </c:pt>
                <c:pt idx="224">
                  <c:v>12.157069335818736</c:v>
                </c:pt>
                <c:pt idx="225">
                  <c:v>12.211100755089042</c:v>
                </c:pt>
                <c:pt idx="226">
                  <c:v>12.26513217435935</c:v>
                </c:pt>
                <c:pt idx="227">
                  <c:v>12.319163593629654</c:v>
                </c:pt>
                <c:pt idx="228">
                  <c:v>12.373195012899959</c:v>
                </c:pt>
                <c:pt idx="229">
                  <c:v>12.427226432170261</c:v>
                </c:pt>
                <c:pt idx="230">
                  <c:v>12.481257851440567</c:v>
                </c:pt>
                <c:pt idx="231">
                  <c:v>12.535289270710873</c:v>
                </c:pt>
                <c:pt idx="232">
                  <c:v>12.589320689981179</c:v>
                </c:pt>
                <c:pt idx="233">
                  <c:v>12.643352109251484</c:v>
                </c:pt>
                <c:pt idx="234">
                  <c:v>12.69738352852179</c:v>
                </c:pt>
                <c:pt idx="235">
                  <c:v>12.751414947792096</c:v>
                </c:pt>
                <c:pt idx="236">
                  <c:v>12.805446367062402</c:v>
                </c:pt>
                <c:pt idx="237">
                  <c:v>12.859477786332707</c:v>
                </c:pt>
                <c:pt idx="238">
                  <c:v>12.913509205603011</c:v>
                </c:pt>
                <c:pt idx="239">
                  <c:v>12.967540624873317</c:v>
                </c:pt>
                <c:pt idx="240">
                  <c:v>13.021572044143623</c:v>
                </c:pt>
                <c:pt idx="241">
                  <c:v>13.07560346341393</c:v>
                </c:pt>
                <c:pt idx="242">
                  <c:v>13.129634882684234</c:v>
                </c:pt>
                <c:pt idx="243">
                  <c:v>13.183666301954537</c:v>
                </c:pt>
                <c:pt idx="244">
                  <c:v>13.237697721224842</c:v>
                </c:pt>
                <c:pt idx="245">
                  <c:v>13.291729140495148</c:v>
                </c:pt>
                <c:pt idx="246">
                  <c:v>13.345760559765454</c:v>
                </c:pt>
                <c:pt idx="247">
                  <c:v>13.39979197903576</c:v>
                </c:pt>
                <c:pt idx="248">
                  <c:v>13.453823398306065</c:v>
                </c:pt>
                <c:pt idx="249">
                  <c:v>13.507854817576371</c:v>
                </c:pt>
                <c:pt idx="250">
                  <c:v>13.561886236846677</c:v>
                </c:pt>
                <c:pt idx="251">
                  <c:v>13.615917656116983</c:v>
                </c:pt>
                <c:pt idx="252">
                  <c:v>13.669949075387287</c:v>
                </c:pt>
                <c:pt idx="253">
                  <c:v>13.723980494657592</c:v>
                </c:pt>
                <c:pt idx="254">
                  <c:v>13.778011913927898</c:v>
                </c:pt>
                <c:pt idx="255">
                  <c:v>13.832043333198204</c:v>
                </c:pt>
                <c:pt idx="256">
                  <c:v>13.886074752468511</c:v>
                </c:pt>
                <c:pt idx="257">
                  <c:v>13.940106171738814</c:v>
                </c:pt>
                <c:pt idx="258">
                  <c:v>13.994137591009117</c:v>
                </c:pt>
                <c:pt idx="259">
                  <c:v>14.048169010279423</c:v>
                </c:pt>
                <c:pt idx="260">
                  <c:v>14.102200429549729</c:v>
                </c:pt>
                <c:pt idx="261">
                  <c:v>14.156231848820035</c:v>
                </c:pt>
                <c:pt idx="262">
                  <c:v>14.210263268090339</c:v>
                </c:pt>
                <c:pt idx="263">
                  <c:v>14.264294687360646</c:v>
                </c:pt>
                <c:pt idx="264">
                  <c:v>14.318326106630952</c:v>
                </c:pt>
                <c:pt idx="265">
                  <c:v>14.372357525901258</c:v>
                </c:pt>
                <c:pt idx="266">
                  <c:v>14.426388945171563</c:v>
                </c:pt>
                <c:pt idx="267">
                  <c:v>14.480420364441867</c:v>
                </c:pt>
                <c:pt idx="268">
                  <c:v>14.534451783712173</c:v>
                </c:pt>
                <c:pt idx="269">
                  <c:v>14.588483202982479</c:v>
                </c:pt>
                <c:pt idx="270">
                  <c:v>14.642514622252786</c:v>
                </c:pt>
                <c:pt idx="271">
                  <c:v>14.696546041523089</c:v>
                </c:pt>
                <c:pt idx="272">
                  <c:v>14.750577460793394</c:v>
                </c:pt>
                <c:pt idx="273">
                  <c:v>14.804608880063698</c:v>
                </c:pt>
                <c:pt idx="274">
                  <c:v>14.858640299334004</c:v>
                </c:pt>
                <c:pt idx="275">
                  <c:v>14.91267171860431</c:v>
                </c:pt>
                <c:pt idx="276">
                  <c:v>14.966703137874614</c:v>
                </c:pt>
                <c:pt idx="277">
                  <c:v>15.02073455714492</c:v>
                </c:pt>
                <c:pt idx="278">
                  <c:v>15.074765976415227</c:v>
                </c:pt>
                <c:pt idx="279">
                  <c:v>15.128797395685533</c:v>
                </c:pt>
                <c:pt idx="280">
                  <c:v>15.182828814955839</c:v>
                </c:pt>
                <c:pt idx="281">
                  <c:v>15.236860234226143</c:v>
                </c:pt>
                <c:pt idx="282">
                  <c:v>15.290891653496448</c:v>
                </c:pt>
                <c:pt idx="283">
                  <c:v>15.344923072766754</c:v>
                </c:pt>
                <c:pt idx="284">
                  <c:v>15.398954492037058</c:v>
                </c:pt>
                <c:pt idx="285">
                  <c:v>15.452985911307364</c:v>
                </c:pt>
                <c:pt idx="286">
                  <c:v>15.50701733057767</c:v>
                </c:pt>
                <c:pt idx="287">
                  <c:v>15.561048749847975</c:v>
                </c:pt>
                <c:pt idx="288">
                  <c:v>15.615080169118279</c:v>
                </c:pt>
                <c:pt idx="289">
                  <c:v>15.669111588388585</c:v>
                </c:pt>
                <c:pt idx="290">
                  <c:v>15.723143007658889</c:v>
                </c:pt>
                <c:pt idx="291">
                  <c:v>15.777174426929196</c:v>
                </c:pt>
                <c:pt idx="292">
                  <c:v>15.831205846199502</c:v>
                </c:pt>
                <c:pt idx="293">
                  <c:v>15.885237265469806</c:v>
                </c:pt>
                <c:pt idx="294">
                  <c:v>15.939268684740112</c:v>
                </c:pt>
                <c:pt idx="295">
                  <c:v>15.993300104010418</c:v>
                </c:pt>
                <c:pt idx="296">
                  <c:v>16.047331523280725</c:v>
                </c:pt>
                <c:pt idx="297">
                  <c:v>16.101362942551027</c:v>
                </c:pt>
                <c:pt idx="298">
                  <c:v>16.155394361821333</c:v>
                </c:pt>
                <c:pt idx="299">
                  <c:v>16.209425781091639</c:v>
                </c:pt>
                <c:pt idx="300">
                  <c:v>16.263457200361945</c:v>
                </c:pt>
                <c:pt idx="301">
                  <c:v>16.31748861963225</c:v>
                </c:pt>
                <c:pt idx="302">
                  <c:v>16.371520038902556</c:v>
                </c:pt>
                <c:pt idx="303">
                  <c:v>16.425551458172862</c:v>
                </c:pt>
                <c:pt idx="304">
                  <c:v>16.479582877443164</c:v>
                </c:pt>
                <c:pt idx="305">
                  <c:v>16.53361429671347</c:v>
                </c:pt>
                <c:pt idx="306">
                  <c:v>16.587645715983772</c:v>
                </c:pt>
                <c:pt idx="307">
                  <c:v>16.641677135254081</c:v>
                </c:pt>
                <c:pt idx="308">
                  <c:v>16.695708554524384</c:v>
                </c:pt>
                <c:pt idx="309">
                  <c:v>16.749739973794693</c:v>
                </c:pt>
                <c:pt idx="310">
                  <c:v>16.803771393064995</c:v>
                </c:pt>
                <c:pt idx="311">
                  <c:v>16.857802812335301</c:v>
                </c:pt>
                <c:pt idx="312">
                  <c:v>16.91183423160561</c:v>
                </c:pt>
                <c:pt idx="313">
                  <c:v>16.965865650875916</c:v>
                </c:pt>
                <c:pt idx="314">
                  <c:v>17.019897070146225</c:v>
                </c:pt>
                <c:pt idx="315">
                  <c:v>17.073928489416531</c:v>
                </c:pt>
                <c:pt idx="316">
                  <c:v>17.12795990868684</c:v>
                </c:pt>
                <c:pt idx="317">
                  <c:v>17.181991327957146</c:v>
                </c:pt>
                <c:pt idx="318">
                  <c:v>17.236022747227452</c:v>
                </c:pt>
                <c:pt idx="319">
                  <c:v>17.290054166497761</c:v>
                </c:pt>
                <c:pt idx="320">
                  <c:v>17.344085585768067</c:v>
                </c:pt>
                <c:pt idx="321">
                  <c:v>17.398117005038376</c:v>
                </c:pt>
                <c:pt idx="322">
                  <c:v>17.452148424308682</c:v>
                </c:pt>
                <c:pt idx="323">
                  <c:v>17.506179843578991</c:v>
                </c:pt>
                <c:pt idx="324">
                  <c:v>17.560211262849297</c:v>
                </c:pt>
                <c:pt idx="325">
                  <c:v>17.614242682119606</c:v>
                </c:pt>
                <c:pt idx="326">
                  <c:v>17.668274101389908</c:v>
                </c:pt>
                <c:pt idx="327">
                  <c:v>17.722305520660218</c:v>
                </c:pt>
                <c:pt idx="328">
                  <c:v>17.776336939930527</c:v>
                </c:pt>
                <c:pt idx="329">
                  <c:v>17.830368359200833</c:v>
                </c:pt>
                <c:pt idx="330">
                  <c:v>17.884399778471142</c:v>
                </c:pt>
                <c:pt idx="331">
                  <c:v>17.938431197741448</c:v>
                </c:pt>
                <c:pt idx="332">
                  <c:v>17.992462617011753</c:v>
                </c:pt>
                <c:pt idx="333">
                  <c:v>18.046494036282059</c:v>
                </c:pt>
                <c:pt idx="334">
                  <c:v>18.100525455552368</c:v>
                </c:pt>
                <c:pt idx="335">
                  <c:v>18.154556874822674</c:v>
                </c:pt>
                <c:pt idx="336">
                  <c:v>18.208588294092984</c:v>
                </c:pt>
                <c:pt idx="337">
                  <c:v>18.262619713363293</c:v>
                </c:pt>
                <c:pt idx="338">
                  <c:v>18.316651132633599</c:v>
                </c:pt>
                <c:pt idx="339">
                  <c:v>18.370682551903908</c:v>
                </c:pt>
                <c:pt idx="340">
                  <c:v>18.424713971174214</c:v>
                </c:pt>
                <c:pt idx="341">
                  <c:v>18.478745390444523</c:v>
                </c:pt>
                <c:pt idx="342">
                  <c:v>18.532776809714825</c:v>
                </c:pt>
                <c:pt idx="343">
                  <c:v>18.586808228985134</c:v>
                </c:pt>
                <c:pt idx="344">
                  <c:v>18.64083964825544</c:v>
                </c:pt>
                <c:pt idx="345">
                  <c:v>18.694871067525746</c:v>
                </c:pt>
                <c:pt idx="346">
                  <c:v>18.748902486796055</c:v>
                </c:pt>
                <c:pt idx="347">
                  <c:v>18.802933906066361</c:v>
                </c:pt>
                <c:pt idx="348">
                  <c:v>18.85696532533667</c:v>
                </c:pt>
                <c:pt idx="349">
                  <c:v>18.910996744606976</c:v>
                </c:pt>
                <c:pt idx="350">
                  <c:v>18.965028163877285</c:v>
                </c:pt>
                <c:pt idx="351">
                  <c:v>19.019059583147591</c:v>
                </c:pt>
                <c:pt idx="352">
                  <c:v>19.0730910024179</c:v>
                </c:pt>
                <c:pt idx="353">
                  <c:v>19.12712242168821</c:v>
                </c:pt>
                <c:pt idx="354">
                  <c:v>19.181153840958515</c:v>
                </c:pt>
                <c:pt idx="355">
                  <c:v>19.235185260228825</c:v>
                </c:pt>
                <c:pt idx="356">
                  <c:v>19.28921667949913</c:v>
                </c:pt>
                <c:pt idx="357">
                  <c:v>19.343248098769436</c:v>
                </c:pt>
                <c:pt idx="358">
                  <c:v>19.397279518039742</c:v>
                </c:pt>
                <c:pt idx="359">
                  <c:v>19.451310937310048</c:v>
                </c:pt>
                <c:pt idx="360">
                  <c:v>19.505342356580353</c:v>
                </c:pt>
                <c:pt idx="361">
                  <c:v>19.559373775850663</c:v>
                </c:pt>
                <c:pt idx="362">
                  <c:v>19.613405195120972</c:v>
                </c:pt>
                <c:pt idx="363">
                  <c:v>19.667436614391278</c:v>
                </c:pt>
                <c:pt idx="364">
                  <c:v>19.721468033661587</c:v>
                </c:pt>
                <c:pt idx="365">
                  <c:v>19.775499452931893</c:v>
                </c:pt>
                <c:pt idx="366">
                  <c:v>19.829530872202202</c:v>
                </c:pt>
                <c:pt idx="367">
                  <c:v>19.883562291472508</c:v>
                </c:pt>
                <c:pt idx="368">
                  <c:v>19.937593710742817</c:v>
                </c:pt>
                <c:pt idx="369">
                  <c:v>19.991625130013123</c:v>
                </c:pt>
                <c:pt idx="370">
                  <c:v>20.045656549283432</c:v>
                </c:pt>
                <c:pt idx="371">
                  <c:v>20.099687968553738</c:v>
                </c:pt>
                <c:pt idx="372">
                  <c:v>20.153719387824044</c:v>
                </c:pt>
                <c:pt idx="373">
                  <c:v>20.207750807094349</c:v>
                </c:pt>
                <c:pt idx="374">
                  <c:v>20.261782226364655</c:v>
                </c:pt>
                <c:pt idx="375">
                  <c:v>20.315813645634965</c:v>
                </c:pt>
                <c:pt idx="376">
                  <c:v>20.36984506490527</c:v>
                </c:pt>
                <c:pt idx="377">
                  <c:v>20.42387648417558</c:v>
                </c:pt>
                <c:pt idx="378">
                  <c:v>20.477907903445885</c:v>
                </c:pt>
                <c:pt idx="379">
                  <c:v>20.531939322716195</c:v>
                </c:pt>
                <c:pt idx="380">
                  <c:v>20.585970741986504</c:v>
                </c:pt>
                <c:pt idx="381">
                  <c:v>20.64000216125681</c:v>
                </c:pt>
                <c:pt idx="382">
                  <c:v>20.694033580527119</c:v>
                </c:pt>
                <c:pt idx="383">
                  <c:v>20.748064999797425</c:v>
                </c:pt>
                <c:pt idx="384">
                  <c:v>20.802096419067734</c:v>
                </c:pt>
                <c:pt idx="385">
                  <c:v>20.85612783833804</c:v>
                </c:pt>
                <c:pt idx="386">
                  <c:v>20.910159257608345</c:v>
                </c:pt>
                <c:pt idx="387">
                  <c:v>20.964190676878651</c:v>
                </c:pt>
                <c:pt idx="388">
                  <c:v>21.018222096148957</c:v>
                </c:pt>
                <c:pt idx="389">
                  <c:v>21.072253515419266</c:v>
                </c:pt>
                <c:pt idx="390">
                  <c:v>21.126284934689572</c:v>
                </c:pt>
                <c:pt idx="391">
                  <c:v>21.180316353959881</c:v>
                </c:pt>
                <c:pt idx="392">
                  <c:v>21.234347773230187</c:v>
                </c:pt>
                <c:pt idx="393">
                  <c:v>21.288379192500496</c:v>
                </c:pt>
                <c:pt idx="394">
                  <c:v>21.342410611770802</c:v>
                </c:pt>
                <c:pt idx="395">
                  <c:v>21.396442031041111</c:v>
                </c:pt>
                <c:pt idx="396">
                  <c:v>21.450473450311421</c:v>
                </c:pt>
                <c:pt idx="397">
                  <c:v>21.504504869581726</c:v>
                </c:pt>
                <c:pt idx="398">
                  <c:v>21.558536288852036</c:v>
                </c:pt>
                <c:pt idx="399">
                  <c:v>21.612567708122338</c:v>
                </c:pt>
                <c:pt idx="400">
                  <c:v>21.666599127392647</c:v>
                </c:pt>
                <c:pt idx="401">
                  <c:v>21.720630546662953</c:v>
                </c:pt>
                <c:pt idx="402">
                  <c:v>21.774661965933262</c:v>
                </c:pt>
                <c:pt idx="403">
                  <c:v>21.828693385203565</c:v>
                </c:pt>
                <c:pt idx="404">
                  <c:v>21.882724804473874</c:v>
                </c:pt>
                <c:pt idx="405">
                  <c:v>21.936756223744183</c:v>
                </c:pt>
                <c:pt idx="406">
                  <c:v>21.990787643014489</c:v>
                </c:pt>
                <c:pt idx="407">
                  <c:v>22.044819062284798</c:v>
                </c:pt>
                <c:pt idx="408">
                  <c:v>22.098850481555104</c:v>
                </c:pt>
                <c:pt idx="409">
                  <c:v>22.152881900825413</c:v>
                </c:pt>
                <c:pt idx="410">
                  <c:v>22.206913320095719</c:v>
                </c:pt>
                <c:pt idx="411">
                  <c:v>22.260944739366028</c:v>
                </c:pt>
                <c:pt idx="412">
                  <c:v>22.314976158636334</c:v>
                </c:pt>
                <c:pt idx="413">
                  <c:v>22.36900757790664</c:v>
                </c:pt>
                <c:pt idx="414">
                  <c:v>22.423038997176949</c:v>
                </c:pt>
                <c:pt idx="415">
                  <c:v>22.477070416447255</c:v>
                </c:pt>
                <c:pt idx="416">
                  <c:v>22.531101835717564</c:v>
                </c:pt>
                <c:pt idx="417">
                  <c:v>22.58513325498787</c:v>
                </c:pt>
                <c:pt idx="418">
                  <c:v>22.639164674258176</c:v>
                </c:pt>
                <c:pt idx="419">
                  <c:v>22.693196093528481</c:v>
                </c:pt>
                <c:pt idx="420">
                  <c:v>22.747227512798791</c:v>
                </c:pt>
                <c:pt idx="421">
                  <c:v>22.8012589320691</c:v>
                </c:pt>
                <c:pt idx="422">
                  <c:v>22.855290351339406</c:v>
                </c:pt>
                <c:pt idx="423">
                  <c:v>22.909321770609715</c:v>
                </c:pt>
                <c:pt idx="424">
                  <c:v>22.963353189880021</c:v>
                </c:pt>
                <c:pt idx="425">
                  <c:v>23.01738460915033</c:v>
                </c:pt>
                <c:pt idx="426">
                  <c:v>23.071416028420636</c:v>
                </c:pt>
                <c:pt idx="427">
                  <c:v>23.125447447690942</c:v>
                </c:pt>
                <c:pt idx="428">
                  <c:v>23.179478866961247</c:v>
                </c:pt>
                <c:pt idx="429">
                  <c:v>23.233510286231557</c:v>
                </c:pt>
                <c:pt idx="430">
                  <c:v>23.287541705501866</c:v>
                </c:pt>
                <c:pt idx="431">
                  <c:v>23.341573124772172</c:v>
                </c:pt>
                <c:pt idx="432">
                  <c:v>23.395604544042481</c:v>
                </c:pt>
                <c:pt idx="433">
                  <c:v>23.449635963312787</c:v>
                </c:pt>
                <c:pt idx="434">
                  <c:v>23.503667382583092</c:v>
                </c:pt>
                <c:pt idx="435">
                  <c:v>23.557698801853398</c:v>
                </c:pt>
                <c:pt idx="436">
                  <c:v>23.611730221123707</c:v>
                </c:pt>
                <c:pt idx="437">
                  <c:v>23.665761640394013</c:v>
                </c:pt>
                <c:pt idx="438">
                  <c:v>23.719793059664322</c:v>
                </c:pt>
                <c:pt idx="439">
                  <c:v>23.773824478934632</c:v>
                </c:pt>
                <c:pt idx="440">
                  <c:v>23.827855898204934</c:v>
                </c:pt>
                <c:pt idx="441">
                  <c:v>23.881887317475243</c:v>
                </c:pt>
                <c:pt idx="442">
                  <c:v>23.935918736745549</c:v>
                </c:pt>
                <c:pt idx="443">
                  <c:v>23.989950156015858</c:v>
                </c:pt>
                <c:pt idx="444">
                  <c:v>24.043981575286164</c:v>
                </c:pt>
                <c:pt idx="445">
                  <c:v>24.098012994556473</c:v>
                </c:pt>
                <c:pt idx="446">
                  <c:v>24.152044413826779</c:v>
                </c:pt>
                <c:pt idx="447">
                  <c:v>24.206075833097088</c:v>
                </c:pt>
                <c:pt idx="448">
                  <c:v>24.260107252367398</c:v>
                </c:pt>
                <c:pt idx="449">
                  <c:v>24.3141386716377</c:v>
                </c:pt>
                <c:pt idx="450">
                  <c:v>24.368170090908009</c:v>
                </c:pt>
                <c:pt idx="451">
                  <c:v>24.422201510178315</c:v>
                </c:pt>
                <c:pt idx="452">
                  <c:v>24.476232929448624</c:v>
                </c:pt>
                <c:pt idx="453">
                  <c:v>24.53026434871893</c:v>
                </c:pt>
                <c:pt idx="454">
                  <c:v>24.584295767989236</c:v>
                </c:pt>
                <c:pt idx="455">
                  <c:v>24.638327187259542</c:v>
                </c:pt>
                <c:pt idx="456">
                  <c:v>24.692358606529851</c:v>
                </c:pt>
                <c:pt idx="457">
                  <c:v>24.74639002580016</c:v>
                </c:pt>
                <c:pt idx="458">
                  <c:v>24.800421445070466</c:v>
                </c:pt>
                <c:pt idx="459">
                  <c:v>24.854452864340775</c:v>
                </c:pt>
                <c:pt idx="460">
                  <c:v>24.908484283611081</c:v>
                </c:pt>
                <c:pt idx="461">
                  <c:v>24.96251570288139</c:v>
                </c:pt>
                <c:pt idx="462">
                  <c:v>25.016547122151696</c:v>
                </c:pt>
                <c:pt idx="463">
                  <c:v>25.070578541422005</c:v>
                </c:pt>
                <c:pt idx="464">
                  <c:v>25.124609960692311</c:v>
                </c:pt>
                <c:pt idx="465">
                  <c:v>25.178641379962617</c:v>
                </c:pt>
                <c:pt idx="466">
                  <c:v>25.232672799232926</c:v>
                </c:pt>
                <c:pt idx="467">
                  <c:v>25.286704218503232</c:v>
                </c:pt>
                <c:pt idx="468">
                  <c:v>25.340735637773538</c:v>
                </c:pt>
                <c:pt idx="469">
                  <c:v>25.394767057043843</c:v>
                </c:pt>
                <c:pt idx="470">
                  <c:v>25.448798476314153</c:v>
                </c:pt>
                <c:pt idx="471">
                  <c:v>25.502829895584458</c:v>
                </c:pt>
                <c:pt idx="472">
                  <c:v>25.556861314854768</c:v>
                </c:pt>
                <c:pt idx="473">
                  <c:v>25.610892734125077</c:v>
                </c:pt>
                <c:pt idx="474">
                  <c:v>25.664924153395383</c:v>
                </c:pt>
                <c:pt idx="475">
                  <c:v>25.718955572665692</c:v>
                </c:pt>
                <c:pt idx="476">
                  <c:v>25.772986991935998</c:v>
                </c:pt>
                <c:pt idx="477">
                  <c:v>25.827018411206307</c:v>
                </c:pt>
                <c:pt idx="478">
                  <c:v>25.881049830476613</c:v>
                </c:pt>
                <c:pt idx="479">
                  <c:v>25.935081249746922</c:v>
                </c:pt>
                <c:pt idx="480">
                  <c:v>25.989112669017224</c:v>
                </c:pt>
                <c:pt idx="481">
                  <c:v>26.04314408828753</c:v>
                </c:pt>
                <c:pt idx="482">
                  <c:v>26.097175507557839</c:v>
                </c:pt>
                <c:pt idx="483">
                  <c:v>26.151206926828145</c:v>
                </c:pt>
                <c:pt idx="484">
                  <c:v>26.205238346098454</c:v>
                </c:pt>
                <c:pt idx="485">
                  <c:v>26.25926976536876</c:v>
                </c:pt>
                <c:pt idx="486">
                  <c:v>26.313301184639069</c:v>
                </c:pt>
                <c:pt idx="487">
                  <c:v>26.367332603909375</c:v>
                </c:pt>
                <c:pt idx="488">
                  <c:v>26.421364023179684</c:v>
                </c:pt>
                <c:pt idx="489">
                  <c:v>26.47539544244999</c:v>
                </c:pt>
                <c:pt idx="490">
                  <c:v>26.5294268617203</c:v>
                </c:pt>
                <c:pt idx="491">
                  <c:v>26.583458280990609</c:v>
                </c:pt>
                <c:pt idx="492">
                  <c:v>26.637489700260915</c:v>
                </c:pt>
                <c:pt idx="493">
                  <c:v>26.691521119531224</c:v>
                </c:pt>
                <c:pt idx="494">
                  <c:v>26.745552538801526</c:v>
                </c:pt>
                <c:pt idx="495">
                  <c:v>26.799583958071832</c:v>
                </c:pt>
                <c:pt idx="496">
                  <c:v>26.853615377342138</c:v>
                </c:pt>
                <c:pt idx="497">
                  <c:v>26.907646796612447</c:v>
                </c:pt>
                <c:pt idx="498">
                  <c:v>26.961678215882756</c:v>
                </c:pt>
                <c:pt idx="499">
                  <c:v>27.015709635153062</c:v>
                </c:pt>
                <c:pt idx="500">
                  <c:v>27.069741054423371</c:v>
                </c:pt>
                <c:pt idx="501">
                  <c:v>27.123772473693677</c:v>
                </c:pt>
                <c:pt idx="502">
                  <c:v>27.177803892963986</c:v>
                </c:pt>
                <c:pt idx="503">
                  <c:v>27.231835312234292</c:v>
                </c:pt>
                <c:pt idx="504">
                  <c:v>27.285866731504601</c:v>
                </c:pt>
                <c:pt idx="505">
                  <c:v>27.339898150774907</c:v>
                </c:pt>
                <c:pt idx="506">
                  <c:v>27.393929570045216</c:v>
                </c:pt>
                <c:pt idx="507">
                  <c:v>27.447960989315522</c:v>
                </c:pt>
                <c:pt idx="508">
                  <c:v>27.501992408585828</c:v>
                </c:pt>
                <c:pt idx="509">
                  <c:v>27.556023827856137</c:v>
                </c:pt>
                <c:pt idx="510">
                  <c:v>27.610055247126439</c:v>
                </c:pt>
                <c:pt idx="511">
                  <c:v>27.664086666396749</c:v>
                </c:pt>
                <c:pt idx="512">
                  <c:v>27.718118085667054</c:v>
                </c:pt>
                <c:pt idx="513">
                  <c:v>27.772149504937364</c:v>
                </c:pt>
                <c:pt idx="514">
                  <c:v>27.826180924207669</c:v>
                </c:pt>
                <c:pt idx="515">
                  <c:v>27.880212343477979</c:v>
                </c:pt>
                <c:pt idx="516">
                  <c:v>27.934243762748288</c:v>
                </c:pt>
                <c:pt idx="517">
                  <c:v>27.988275182018594</c:v>
                </c:pt>
                <c:pt idx="518">
                  <c:v>28.042306601288903</c:v>
                </c:pt>
                <c:pt idx="519">
                  <c:v>28.096338020559209</c:v>
                </c:pt>
                <c:pt idx="520">
                  <c:v>28.150369439829518</c:v>
                </c:pt>
                <c:pt idx="521">
                  <c:v>28.204400859099824</c:v>
                </c:pt>
                <c:pt idx="522">
                  <c:v>28.25843227837013</c:v>
                </c:pt>
                <c:pt idx="523">
                  <c:v>28.312463697640435</c:v>
                </c:pt>
                <c:pt idx="524">
                  <c:v>28.366495116910745</c:v>
                </c:pt>
                <c:pt idx="525">
                  <c:v>28.420526536181054</c:v>
                </c:pt>
                <c:pt idx="526">
                  <c:v>28.474557955451356</c:v>
                </c:pt>
                <c:pt idx="527">
                  <c:v>28.528589374721665</c:v>
                </c:pt>
                <c:pt idx="528">
                  <c:v>28.582620793991971</c:v>
                </c:pt>
                <c:pt idx="529">
                  <c:v>28.63665221326228</c:v>
                </c:pt>
                <c:pt idx="530">
                  <c:v>28.690683632532586</c:v>
                </c:pt>
                <c:pt idx="531">
                  <c:v>28.744715051802896</c:v>
                </c:pt>
                <c:pt idx="532">
                  <c:v>28.798746471073205</c:v>
                </c:pt>
                <c:pt idx="533">
                  <c:v>28.852777890343511</c:v>
                </c:pt>
                <c:pt idx="534">
                  <c:v>28.906809309613816</c:v>
                </c:pt>
                <c:pt idx="535">
                  <c:v>28.960840728884122</c:v>
                </c:pt>
                <c:pt idx="536">
                  <c:v>29.014872148154431</c:v>
                </c:pt>
                <c:pt idx="537">
                  <c:v>29.068903567424737</c:v>
                </c:pt>
                <c:pt idx="538">
                  <c:v>29.122934986695046</c:v>
                </c:pt>
                <c:pt idx="539">
                  <c:v>29.176966405965352</c:v>
                </c:pt>
                <c:pt idx="540">
                  <c:v>29.230997825235661</c:v>
                </c:pt>
                <c:pt idx="541">
                  <c:v>29.285029244505967</c:v>
                </c:pt>
                <c:pt idx="542">
                  <c:v>29.339060663776273</c:v>
                </c:pt>
                <c:pt idx="543">
                  <c:v>29.393092083046582</c:v>
                </c:pt>
                <c:pt idx="544">
                  <c:v>29.447123502316888</c:v>
                </c:pt>
                <c:pt idx="545">
                  <c:v>29.501154921587197</c:v>
                </c:pt>
                <c:pt idx="546">
                  <c:v>29.555186340857503</c:v>
                </c:pt>
                <c:pt idx="547">
                  <c:v>29.609217760127812</c:v>
                </c:pt>
                <c:pt idx="548">
                  <c:v>29.663249179398118</c:v>
                </c:pt>
                <c:pt idx="549">
                  <c:v>29.717280598668424</c:v>
                </c:pt>
                <c:pt idx="550">
                  <c:v>29.771312017938733</c:v>
                </c:pt>
                <c:pt idx="551">
                  <c:v>29.825343437209039</c:v>
                </c:pt>
                <c:pt idx="552">
                  <c:v>29.879374856479348</c:v>
                </c:pt>
                <c:pt idx="553">
                  <c:v>29.933406275749654</c:v>
                </c:pt>
                <c:pt idx="554">
                  <c:v>29.987437695019963</c:v>
                </c:pt>
                <c:pt idx="555">
                  <c:v>30.041469114290269</c:v>
                </c:pt>
                <c:pt idx="556">
                  <c:v>30.095500533560575</c:v>
                </c:pt>
                <c:pt idx="557">
                  <c:v>30.14953195283088</c:v>
                </c:pt>
                <c:pt idx="558">
                  <c:v>30.20356337210119</c:v>
                </c:pt>
                <c:pt idx="559">
                  <c:v>30.257594791371499</c:v>
                </c:pt>
                <c:pt idx="560">
                  <c:v>30.311626210641805</c:v>
                </c:pt>
                <c:pt idx="561">
                  <c:v>30.365657629912114</c:v>
                </c:pt>
                <c:pt idx="562">
                  <c:v>30.419689049182416</c:v>
                </c:pt>
                <c:pt idx="563">
                  <c:v>30.473720468452726</c:v>
                </c:pt>
                <c:pt idx="564">
                  <c:v>30.527751887723031</c:v>
                </c:pt>
                <c:pt idx="565">
                  <c:v>30.581783306993341</c:v>
                </c:pt>
                <c:pt idx="566">
                  <c:v>30.63581472626365</c:v>
                </c:pt>
                <c:pt idx="567">
                  <c:v>30.689846145533956</c:v>
                </c:pt>
                <c:pt idx="568">
                  <c:v>30.743877564804265</c:v>
                </c:pt>
                <c:pt idx="569">
                  <c:v>30.797908984074571</c:v>
                </c:pt>
                <c:pt idx="570">
                  <c:v>30.85194040334488</c:v>
                </c:pt>
                <c:pt idx="571">
                  <c:v>30.905971822615186</c:v>
                </c:pt>
                <c:pt idx="572">
                  <c:v>30.960003241885492</c:v>
                </c:pt>
                <c:pt idx="573">
                  <c:v>31.014034661155797</c:v>
                </c:pt>
                <c:pt idx="574">
                  <c:v>31.068066080426107</c:v>
                </c:pt>
                <c:pt idx="575">
                  <c:v>31.122097499696412</c:v>
                </c:pt>
                <c:pt idx="576">
                  <c:v>31.176128918966718</c:v>
                </c:pt>
                <c:pt idx="577">
                  <c:v>31.230160338237027</c:v>
                </c:pt>
                <c:pt idx="578">
                  <c:v>31.284191757507333</c:v>
                </c:pt>
                <c:pt idx="579">
                  <c:v>31.338223176777642</c:v>
                </c:pt>
                <c:pt idx="580">
                  <c:v>31.392254596047948</c:v>
                </c:pt>
                <c:pt idx="581">
                  <c:v>31.446286015318258</c:v>
                </c:pt>
                <c:pt idx="582">
                  <c:v>31.500317434588563</c:v>
                </c:pt>
                <c:pt idx="583">
                  <c:v>31.554348853858873</c:v>
                </c:pt>
                <c:pt idx="584">
                  <c:v>31.608380273129182</c:v>
                </c:pt>
                <c:pt idx="585">
                  <c:v>31.662411692399488</c:v>
                </c:pt>
                <c:pt idx="586">
                  <c:v>31.716443111669797</c:v>
                </c:pt>
                <c:pt idx="587">
                  <c:v>31.770474530940106</c:v>
                </c:pt>
                <c:pt idx="588">
                  <c:v>31.824505950210408</c:v>
                </c:pt>
                <c:pt idx="589">
                  <c:v>31.878537369480714</c:v>
                </c:pt>
                <c:pt idx="590">
                  <c:v>31.932568788751023</c:v>
                </c:pt>
                <c:pt idx="591">
                  <c:v>31.986600208021333</c:v>
                </c:pt>
                <c:pt idx="592">
                  <c:v>32.040631627291646</c:v>
                </c:pt>
                <c:pt idx="593">
                  <c:v>32.094663046561948</c:v>
                </c:pt>
                <c:pt idx="594">
                  <c:v>32.148694465832257</c:v>
                </c:pt>
                <c:pt idx="595">
                  <c:v>32.202725885102559</c:v>
                </c:pt>
                <c:pt idx="596">
                  <c:v>32.256757304372869</c:v>
                </c:pt>
                <c:pt idx="597">
                  <c:v>32.310788723643171</c:v>
                </c:pt>
                <c:pt idx="598">
                  <c:v>32.36482014291348</c:v>
                </c:pt>
                <c:pt idx="599">
                  <c:v>32.418851562183789</c:v>
                </c:pt>
                <c:pt idx="600">
                  <c:v>32.472882981454099</c:v>
                </c:pt>
                <c:pt idx="601">
                  <c:v>32.526914400724408</c:v>
                </c:pt>
                <c:pt idx="602">
                  <c:v>32.58094581999471</c:v>
                </c:pt>
                <c:pt idx="603">
                  <c:v>32.634977239265012</c:v>
                </c:pt>
                <c:pt idx="604">
                  <c:v>32.689008658535322</c:v>
                </c:pt>
                <c:pt idx="605">
                  <c:v>32.743040077805631</c:v>
                </c:pt>
                <c:pt idx="606">
                  <c:v>32.797071497075933</c:v>
                </c:pt>
                <c:pt idx="607">
                  <c:v>32.851102916346242</c:v>
                </c:pt>
                <c:pt idx="608">
                  <c:v>32.905134335616552</c:v>
                </c:pt>
                <c:pt idx="609">
                  <c:v>32.959165754886861</c:v>
                </c:pt>
                <c:pt idx="610">
                  <c:v>33.01319717415717</c:v>
                </c:pt>
                <c:pt idx="611">
                  <c:v>33.067228593427473</c:v>
                </c:pt>
                <c:pt idx="612">
                  <c:v>33.121260012697782</c:v>
                </c:pt>
                <c:pt idx="613">
                  <c:v>33.175291431968091</c:v>
                </c:pt>
                <c:pt idx="614">
                  <c:v>33.2293228512384</c:v>
                </c:pt>
                <c:pt idx="615">
                  <c:v>33.283354270508703</c:v>
                </c:pt>
                <c:pt idx="616">
                  <c:v>33.337385689779012</c:v>
                </c:pt>
                <c:pt idx="617">
                  <c:v>33.391417109049321</c:v>
                </c:pt>
                <c:pt idx="618">
                  <c:v>33.445448528319631</c:v>
                </c:pt>
                <c:pt idx="619">
                  <c:v>33.49947994758994</c:v>
                </c:pt>
                <c:pt idx="620">
                  <c:v>33.553511366860242</c:v>
                </c:pt>
                <c:pt idx="621">
                  <c:v>33.607542786130551</c:v>
                </c:pt>
                <c:pt idx="622">
                  <c:v>33.661574205400861</c:v>
                </c:pt>
                <c:pt idx="623">
                  <c:v>33.71560562467117</c:v>
                </c:pt>
                <c:pt idx="624">
                  <c:v>33.769637043941472</c:v>
                </c:pt>
                <c:pt idx="625">
                  <c:v>33.823668463211774</c:v>
                </c:pt>
                <c:pt idx="626">
                  <c:v>33.877699882482084</c:v>
                </c:pt>
                <c:pt idx="627">
                  <c:v>33.931731301752393</c:v>
                </c:pt>
                <c:pt idx="628">
                  <c:v>33.985762721022702</c:v>
                </c:pt>
                <c:pt idx="629">
                  <c:v>34.039794140293004</c:v>
                </c:pt>
                <c:pt idx="630">
                  <c:v>34.093825559563314</c:v>
                </c:pt>
                <c:pt idx="631">
                  <c:v>34.147856978833616</c:v>
                </c:pt>
                <c:pt idx="632">
                  <c:v>34.201888398103925</c:v>
                </c:pt>
                <c:pt idx="633">
                  <c:v>34.255919817374227</c:v>
                </c:pt>
                <c:pt idx="634">
                  <c:v>34.309951236644537</c:v>
                </c:pt>
                <c:pt idx="635">
                  <c:v>34.363982655914853</c:v>
                </c:pt>
                <c:pt idx="636">
                  <c:v>34.418014075185162</c:v>
                </c:pt>
                <c:pt idx="637">
                  <c:v>34.472045494455465</c:v>
                </c:pt>
                <c:pt idx="638">
                  <c:v>34.526076913725767</c:v>
                </c:pt>
                <c:pt idx="639">
                  <c:v>34.580108332996076</c:v>
                </c:pt>
                <c:pt idx="640">
                  <c:v>34.634139752266385</c:v>
                </c:pt>
                <c:pt idx="641">
                  <c:v>34.688171171536695</c:v>
                </c:pt>
                <c:pt idx="642">
                  <c:v>34.742202590806997</c:v>
                </c:pt>
                <c:pt idx="643">
                  <c:v>34.796234010077306</c:v>
                </c:pt>
                <c:pt idx="644">
                  <c:v>34.850265429347616</c:v>
                </c:pt>
                <c:pt idx="645">
                  <c:v>34.904296848617925</c:v>
                </c:pt>
                <c:pt idx="646">
                  <c:v>34.958328267888234</c:v>
                </c:pt>
                <c:pt idx="647">
                  <c:v>35.012359687158536</c:v>
                </c:pt>
                <c:pt idx="648">
                  <c:v>35.066391106428846</c:v>
                </c:pt>
                <c:pt idx="649">
                  <c:v>35.120422525699155</c:v>
                </c:pt>
                <c:pt idx="650">
                  <c:v>35.174453944969464</c:v>
                </c:pt>
                <c:pt idx="651">
                  <c:v>35.228485364239766</c:v>
                </c:pt>
                <c:pt idx="652">
                  <c:v>35.282516783510076</c:v>
                </c:pt>
                <c:pt idx="653">
                  <c:v>35.336548202780385</c:v>
                </c:pt>
                <c:pt idx="654">
                  <c:v>35.390579622050694</c:v>
                </c:pt>
                <c:pt idx="655">
                  <c:v>35.444611041321004</c:v>
                </c:pt>
                <c:pt idx="656">
                  <c:v>35.498642460591299</c:v>
                </c:pt>
                <c:pt idx="657">
                  <c:v>35.552673879861608</c:v>
                </c:pt>
                <c:pt idx="658">
                  <c:v>35.606705299131917</c:v>
                </c:pt>
                <c:pt idx="659">
                  <c:v>35.660736718402227</c:v>
                </c:pt>
                <c:pt idx="660">
                  <c:v>35.714768137672536</c:v>
                </c:pt>
                <c:pt idx="661">
                  <c:v>35.768799556942838</c:v>
                </c:pt>
                <c:pt idx="662">
                  <c:v>35.822830976213147</c:v>
                </c:pt>
                <c:pt idx="663">
                  <c:v>35.876862395483457</c:v>
                </c:pt>
                <c:pt idx="664">
                  <c:v>35.930893814753759</c:v>
                </c:pt>
                <c:pt idx="665">
                  <c:v>35.984925234024061</c:v>
                </c:pt>
                <c:pt idx="666">
                  <c:v>36.03895665329437</c:v>
                </c:pt>
                <c:pt idx="667">
                  <c:v>36.09298807256468</c:v>
                </c:pt>
                <c:pt idx="668">
                  <c:v>36.147019491834989</c:v>
                </c:pt>
                <c:pt idx="669">
                  <c:v>36.201050911105298</c:v>
                </c:pt>
                <c:pt idx="670">
                  <c:v>36.2550823303756</c:v>
                </c:pt>
                <c:pt idx="671">
                  <c:v>36.30911374964591</c:v>
                </c:pt>
                <c:pt idx="672">
                  <c:v>36.363145168916219</c:v>
                </c:pt>
                <c:pt idx="673">
                  <c:v>36.417176588186528</c:v>
                </c:pt>
                <c:pt idx="674">
                  <c:v>36.471208007456831</c:v>
                </c:pt>
                <c:pt idx="675">
                  <c:v>36.52523942672714</c:v>
                </c:pt>
                <c:pt idx="676">
                  <c:v>36.579270845997449</c:v>
                </c:pt>
                <c:pt idx="677">
                  <c:v>36.633302265267758</c:v>
                </c:pt>
                <c:pt idx="678">
                  <c:v>36.687333684538068</c:v>
                </c:pt>
                <c:pt idx="679">
                  <c:v>36.74136510380837</c:v>
                </c:pt>
                <c:pt idx="680">
                  <c:v>36.795396523078679</c:v>
                </c:pt>
                <c:pt idx="681">
                  <c:v>36.849427942348989</c:v>
                </c:pt>
                <c:pt idx="682">
                  <c:v>36.903459361619298</c:v>
                </c:pt>
                <c:pt idx="683">
                  <c:v>36.9574907808896</c:v>
                </c:pt>
                <c:pt idx="684">
                  <c:v>37.011522200159909</c:v>
                </c:pt>
                <c:pt idx="685">
                  <c:v>37.065553619430219</c:v>
                </c:pt>
                <c:pt idx="686">
                  <c:v>37.119585038700528</c:v>
                </c:pt>
                <c:pt idx="687">
                  <c:v>37.17361645797083</c:v>
                </c:pt>
                <c:pt idx="688">
                  <c:v>37.227647877241132</c:v>
                </c:pt>
                <c:pt idx="689">
                  <c:v>37.281679296511442</c:v>
                </c:pt>
                <c:pt idx="690">
                  <c:v>37.335710715781751</c:v>
                </c:pt>
                <c:pt idx="691">
                  <c:v>37.389742135052053</c:v>
                </c:pt>
                <c:pt idx="692">
                  <c:v>37.443773554322355</c:v>
                </c:pt>
                <c:pt idx="693">
                  <c:v>37.497804973592665</c:v>
                </c:pt>
                <c:pt idx="694">
                  <c:v>37.551836392862974</c:v>
                </c:pt>
                <c:pt idx="695">
                  <c:v>37.605867812133283</c:v>
                </c:pt>
                <c:pt idx="696">
                  <c:v>37.659899231403593</c:v>
                </c:pt>
                <c:pt idx="697">
                  <c:v>37.713930650673895</c:v>
                </c:pt>
                <c:pt idx="698">
                  <c:v>37.767962069944204</c:v>
                </c:pt>
                <c:pt idx="699">
                  <c:v>37.821993489214513</c:v>
                </c:pt>
                <c:pt idx="700">
                  <c:v>37.876024908484823</c:v>
                </c:pt>
                <c:pt idx="701">
                  <c:v>37.930056327755125</c:v>
                </c:pt>
                <c:pt idx="702">
                  <c:v>37.984087747025434</c:v>
                </c:pt>
                <c:pt idx="703">
                  <c:v>38.038119166295743</c:v>
                </c:pt>
                <c:pt idx="704">
                  <c:v>38.092150585566053</c:v>
                </c:pt>
                <c:pt idx="705">
                  <c:v>38.146182004836362</c:v>
                </c:pt>
                <c:pt idx="706">
                  <c:v>38.200213424106664</c:v>
                </c:pt>
                <c:pt idx="707">
                  <c:v>38.254244843376974</c:v>
                </c:pt>
                <c:pt idx="708">
                  <c:v>38.308276262647283</c:v>
                </c:pt>
                <c:pt idx="709">
                  <c:v>38.362307681917592</c:v>
                </c:pt>
                <c:pt idx="710">
                  <c:v>38.416339101187894</c:v>
                </c:pt>
                <c:pt idx="711">
                  <c:v>38.470370520458204</c:v>
                </c:pt>
                <c:pt idx="712">
                  <c:v>38.524401939728513</c:v>
                </c:pt>
                <c:pt idx="713">
                  <c:v>38.578433358998822</c:v>
                </c:pt>
                <c:pt idx="714">
                  <c:v>38.632464778269132</c:v>
                </c:pt>
                <c:pt idx="715">
                  <c:v>38.686496197539434</c:v>
                </c:pt>
                <c:pt idx="716">
                  <c:v>38.740527616809743</c:v>
                </c:pt>
                <c:pt idx="717">
                  <c:v>38.794559036080045</c:v>
                </c:pt>
                <c:pt idx="718">
                  <c:v>38.848590455350347</c:v>
                </c:pt>
                <c:pt idx="719">
                  <c:v>38.902621874620657</c:v>
                </c:pt>
                <c:pt idx="720">
                  <c:v>38.956653293890959</c:v>
                </c:pt>
                <c:pt idx="721">
                  <c:v>39.010684713161268</c:v>
                </c:pt>
                <c:pt idx="722">
                  <c:v>39.064716132431577</c:v>
                </c:pt>
                <c:pt idx="723">
                  <c:v>39.118747551701887</c:v>
                </c:pt>
                <c:pt idx="724">
                  <c:v>39.172778970972189</c:v>
                </c:pt>
                <c:pt idx="725">
                  <c:v>39.226810390242498</c:v>
                </c:pt>
                <c:pt idx="726">
                  <c:v>39.280841809512808</c:v>
                </c:pt>
                <c:pt idx="727">
                  <c:v>39.334873228783117</c:v>
                </c:pt>
                <c:pt idx="728">
                  <c:v>39.388904648053426</c:v>
                </c:pt>
                <c:pt idx="729">
                  <c:v>39.442936067323728</c:v>
                </c:pt>
                <c:pt idx="730">
                  <c:v>39.496967486594038</c:v>
                </c:pt>
                <c:pt idx="731">
                  <c:v>39.550998905864347</c:v>
                </c:pt>
                <c:pt idx="732">
                  <c:v>39.605030325134656</c:v>
                </c:pt>
                <c:pt idx="733">
                  <c:v>39.659061744404958</c:v>
                </c:pt>
                <c:pt idx="734">
                  <c:v>39.713093163675268</c:v>
                </c:pt>
                <c:pt idx="735">
                  <c:v>39.767124582945577</c:v>
                </c:pt>
                <c:pt idx="736">
                  <c:v>39.821156002215886</c:v>
                </c:pt>
                <c:pt idx="737">
                  <c:v>39.875187421486196</c:v>
                </c:pt>
                <c:pt idx="738">
                  <c:v>39.929218840756498</c:v>
                </c:pt>
                <c:pt idx="739">
                  <c:v>39.983250260026807</c:v>
                </c:pt>
                <c:pt idx="740">
                  <c:v>40.037281679297116</c:v>
                </c:pt>
                <c:pt idx="741">
                  <c:v>40.091313098567426</c:v>
                </c:pt>
                <c:pt idx="742">
                  <c:v>40.145344517837728</c:v>
                </c:pt>
                <c:pt idx="743">
                  <c:v>40.199375937108037</c:v>
                </c:pt>
                <c:pt idx="744">
                  <c:v>40.253407356378339</c:v>
                </c:pt>
                <c:pt idx="745">
                  <c:v>40.307438775648649</c:v>
                </c:pt>
                <c:pt idx="746">
                  <c:v>40.361470194918958</c:v>
                </c:pt>
                <c:pt idx="747">
                  <c:v>40.41550161418926</c:v>
                </c:pt>
                <c:pt idx="748">
                  <c:v>40.469533033459562</c:v>
                </c:pt>
                <c:pt idx="749">
                  <c:v>40.523564452729872</c:v>
                </c:pt>
                <c:pt idx="750">
                  <c:v>40.577595872000181</c:v>
                </c:pt>
                <c:pt idx="751">
                  <c:v>40.631627291270483</c:v>
                </c:pt>
                <c:pt idx="752">
                  <c:v>40.685658710540793</c:v>
                </c:pt>
                <c:pt idx="753">
                  <c:v>40.739690129811102</c:v>
                </c:pt>
                <c:pt idx="754">
                  <c:v>40.793721549081411</c:v>
                </c:pt>
                <c:pt idx="755">
                  <c:v>40.84775296835172</c:v>
                </c:pt>
                <c:pt idx="756">
                  <c:v>40.901784387622023</c:v>
                </c:pt>
                <c:pt idx="757">
                  <c:v>40.955815806892332</c:v>
                </c:pt>
                <c:pt idx="758">
                  <c:v>41.009847226162641</c:v>
                </c:pt>
                <c:pt idx="759">
                  <c:v>41.063878645432951</c:v>
                </c:pt>
                <c:pt idx="760">
                  <c:v>41.117910064703253</c:v>
                </c:pt>
                <c:pt idx="761">
                  <c:v>41.171941483973562</c:v>
                </c:pt>
                <c:pt idx="762">
                  <c:v>41.225972903243871</c:v>
                </c:pt>
                <c:pt idx="763">
                  <c:v>41.280004322514181</c:v>
                </c:pt>
                <c:pt idx="764">
                  <c:v>41.33403574178449</c:v>
                </c:pt>
                <c:pt idx="765">
                  <c:v>41.388067161054792</c:v>
                </c:pt>
                <c:pt idx="766">
                  <c:v>41.442098580325101</c:v>
                </c:pt>
                <c:pt idx="767">
                  <c:v>41.496129999595411</c:v>
                </c:pt>
                <c:pt idx="768">
                  <c:v>41.55016141886572</c:v>
                </c:pt>
                <c:pt idx="769">
                  <c:v>41.604192838136022</c:v>
                </c:pt>
                <c:pt idx="770">
                  <c:v>41.658224257406332</c:v>
                </c:pt>
                <c:pt idx="771">
                  <c:v>41.712255676676641</c:v>
                </c:pt>
                <c:pt idx="772">
                  <c:v>41.766287095946943</c:v>
                </c:pt>
                <c:pt idx="773">
                  <c:v>41.820318515217252</c:v>
                </c:pt>
                <c:pt idx="774">
                  <c:v>41.874349934487554</c:v>
                </c:pt>
                <c:pt idx="775">
                  <c:v>41.928381353757864</c:v>
                </c:pt>
                <c:pt idx="776">
                  <c:v>41.982412773028173</c:v>
                </c:pt>
                <c:pt idx="777">
                  <c:v>42.036444192298482</c:v>
                </c:pt>
                <c:pt idx="778">
                  <c:v>42.090475611568785</c:v>
                </c:pt>
                <c:pt idx="779">
                  <c:v>42.144507030839087</c:v>
                </c:pt>
                <c:pt idx="780">
                  <c:v>42.198538450109396</c:v>
                </c:pt>
                <c:pt idx="781">
                  <c:v>42.252569869379705</c:v>
                </c:pt>
                <c:pt idx="782">
                  <c:v>42.306601288650015</c:v>
                </c:pt>
                <c:pt idx="783">
                  <c:v>42.360632707920317</c:v>
                </c:pt>
                <c:pt idx="784">
                  <c:v>42.414664127190626</c:v>
                </c:pt>
                <c:pt idx="785">
                  <c:v>42.468695546460935</c:v>
                </c:pt>
                <c:pt idx="786">
                  <c:v>42.522726965731245</c:v>
                </c:pt>
                <c:pt idx="787">
                  <c:v>42.576758385001547</c:v>
                </c:pt>
                <c:pt idx="788">
                  <c:v>42.630789804271856</c:v>
                </c:pt>
                <c:pt idx="789">
                  <c:v>42.684821223542166</c:v>
                </c:pt>
                <c:pt idx="790">
                  <c:v>42.738852642812475</c:v>
                </c:pt>
                <c:pt idx="791">
                  <c:v>42.792884062082784</c:v>
                </c:pt>
                <c:pt idx="792">
                  <c:v>42.846915481353086</c:v>
                </c:pt>
                <c:pt idx="793">
                  <c:v>42.900946900623396</c:v>
                </c:pt>
                <c:pt idx="794">
                  <c:v>42.954978319893705</c:v>
                </c:pt>
                <c:pt idx="795">
                  <c:v>43.009009739164014</c:v>
                </c:pt>
                <c:pt idx="796">
                  <c:v>43.063041158434316</c:v>
                </c:pt>
                <c:pt idx="797">
                  <c:v>43.117072577704626</c:v>
                </c:pt>
                <c:pt idx="798">
                  <c:v>43.171103996974935</c:v>
                </c:pt>
                <c:pt idx="799">
                  <c:v>43.225135416245237</c:v>
                </c:pt>
                <c:pt idx="800">
                  <c:v>43.279166835515547</c:v>
                </c:pt>
                <c:pt idx="801">
                  <c:v>43.333198254785849</c:v>
                </c:pt>
                <c:pt idx="802">
                  <c:v>43.387229674056158</c:v>
                </c:pt>
                <c:pt idx="803">
                  <c:v>43.441261093326467</c:v>
                </c:pt>
                <c:pt idx="804">
                  <c:v>43.495292512596777</c:v>
                </c:pt>
                <c:pt idx="805">
                  <c:v>43.549323931867086</c:v>
                </c:pt>
                <c:pt idx="806">
                  <c:v>43.603355351137388</c:v>
                </c:pt>
                <c:pt idx="807">
                  <c:v>43.657386770407697</c:v>
                </c:pt>
                <c:pt idx="808">
                  <c:v>43.711418189678007</c:v>
                </c:pt>
                <c:pt idx="809">
                  <c:v>43.765449608948309</c:v>
                </c:pt>
                <c:pt idx="810">
                  <c:v>43.819481028218611</c:v>
                </c:pt>
                <c:pt idx="811">
                  <c:v>43.87351244748892</c:v>
                </c:pt>
                <c:pt idx="812">
                  <c:v>43.92754386675923</c:v>
                </c:pt>
                <c:pt idx="813">
                  <c:v>43.981575286029539</c:v>
                </c:pt>
                <c:pt idx="814">
                  <c:v>44.035606705299848</c:v>
                </c:pt>
                <c:pt idx="815">
                  <c:v>44.089638124570151</c:v>
                </c:pt>
                <c:pt idx="816">
                  <c:v>44.14366954384046</c:v>
                </c:pt>
                <c:pt idx="817">
                  <c:v>44.197700963110769</c:v>
                </c:pt>
                <c:pt idx="818">
                  <c:v>44.251732382381078</c:v>
                </c:pt>
                <c:pt idx="819">
                  <c:v>44.305763801651381</c:v>
                </c:pt>
                <c:pt idx="820">
                  <c:v>44.35979522092169</c:v>
                </c:pt>
                <c:pt idx="821">
                  <c:v>44.413826640191999</c:v>
                </c:pt>
                <c:pt idx="822">
                  <c:v>44.467858059462309</c:v>
                </c:pt>
                <c:pt idx="823">
                  <c:v>44.521889478732618</c:v>
                </c:pt>
                <c:pt idx="824">
                  <c:v>44.57592089800292</c:v>
                </c:pt>
                <c:pt idx="825">
                  <c:v>44.629952317273229</c:v>
                </c:pt>
                <c:pt idx="826">
                  <c:v>44.683983736543532</c:v>
                </c:pt>
                <c:pt idx="827">
                  <c:v>44.738015155813841</c:v>
                </c:pt>
                <c:pt idx="828">
                  <c:v>44.792046575084143</c:v>
                </c:pt>
                <c:pt idx="829">
                  <c:v>44.846077994354452</c:v>
                </c:pt>
                <c:pt idx="830">
                  <c:v>44.900109413624762</c:v>
                </c:pt>
                <c:pt idx="831">
                  <c:v>44.954140832895071</c:v>
                </c:pt>
                <c:pt idx="832">
                  <c:v>45.00817225216538</c:v>
                </c:pt>
                <c:pt idx="833">
                  <c:v>45.062203671435682</c:v>
                </c:pt>
                <c:pt idx="834">
                  <c:v>45.116235090705992</c:v>
                </c:pt>
                <c:pt idx="835">
                  <c:v>45.170266509976301</c:v>
                </c:pt>
                <c:pt idx="836">
                  <c:v>45.22429792924661</c:v>
                </c:pt>
                <c:pt idx="837">
                  <c:v>45.278329348516912</c:v>
                </c:pt>
                <c:pt idx="838">
                  <c:v>45.332360767787222</c:v>
                </c:pt>
                <c:pt idx="839">
                  <c:v>45.386392187057531</c:v>
                </c:pt>
                <c:pt idx="840">
                  <c:v>45.440423606327833</c:v>
                </c:pt>
                <c:pt idx="841">
                  <c:v>45.494455025598143</c:v>
                </c:pt>
                <c:pt idx="842">
                  <c:v>45.548486444868445</c:v>
                </c:pt>
                <c:pt idx="843">
                  <c:v>45.602517864138754</c:v>
                </c:pt>
                <c:pt idx="844">
                  <c:v>45.656549283409063</c:v>
                </c:pt>
                <c:pt idx="845">
                  <c:v>45.710580702679373</c:v>
                </c:pt>
                <c:pt idx="846">
                  <c:v>45.764612121949675</c:v>
                </c:pt>
                <c:pt idx="847">
                  <c:v>45.818643541219984</c:v>
                </c:pt>
                <c:pt idx="848">
                  <c:v>45.872674960490293</c:v>
                </c:pt>
                <c:pt idx="849">
                  <c:v>45.926706379760603</c:v>
                </c:pt>
                <c:pt idx="850">
                  <c:v>45.980737799030912</c:v>
                </c:pt>
                <c:pt idx="851">
                  <c:v>46.034769218301214</c:v>
                </c:pt>
                <c:pt idx="852">
                  <c:v>46.088800637571524</c:v>
                </c:pt>
                <c:pt idx="853">
                  <c:v>46.142832056841833</c:v>
                </c:pt>
                <c:pt idx="854">
                  <c:v>46.196863476112135</c:v>
                </c:pt>
                <c:pt idx="855">
                  <c:v>46.250894895382437</c:v>
                </c:pt>
                <c:pt idx="856">
                  <c:v>46.304926314652747</c:v>
                </c:pt>
                <c:pt idx="857">
                  <c:v>46.358957733923056</c:v>
                </c:pt>
                <c:pt idx="858">
                  <c:v>46.412989153193365</c:v>
                </c:pt>
                <c:pt idx="859">
                  <c:v>46.467020572463674</c:v>
                </c:pt>
                <c:pt idx="860">
                  <c:v>46.521051991733977</c:v>
                </c:pt>
                <c:pt idx="861">
                  <c:v>46.575083411004286</c:v>
                </c:pt>
                <c:pt idx="862">
                  <c:v>46.629114830274595</c:v>
                </c:pt>
                <c:pt idx="863">
                  <c:v>46.683146249544905</c:v>
                </c:pt>
                <c:pt idx="864">
                  <c:v>46.737177668815207</c:v>
                </c:pt>
                <c:pt idx="865">
                  <c:v>46.791209088085516</c:v>
                </c:pt>
                <c:pt idx="866">
                  <c:v>46.845240507355825</c:v>
                </c:pt>
                <c:pt idx="867">
                  <c:v>46.899271926626135</c:v>
                </c:pt>
                <c:pt idx="868">
                  <c:v>46.953303345896444</c:v>
                </c:pt>
                <c:pt idx="869">
                  <c:v>47.007334765166746</c:v>
                </c:pt>
                <c:pt idx="870">
                  <c:v>47.061366184437055</c:v>
                </c:pt>
                <c:pt idx="871">
                  <c:v>47.115397603707358</c:v>
                </c:pt>
                <c:pt idx="872">
                  <c:v>47.169429022977667</c:v>
                </c:pt>
                <c:pt idx="873">
                  <c:v>47.223460442247976</c:v>
                </c:pt>
                <c:pt idx="874">
                  <c:v>47.277491861518278</c:v>
                </c:pt>
                <c:pt idx="875">
                  <c:v>47.331523280788588</c:v>
                </c:pt>
                <c:pt idx="876">
                  <c:v>47.385554700058897</c:v>
                </c:pt>
                <c:pt idx="877">
                  <c:v>47.439586119329206</c:v>
                </c:pt>
                <c:pt idx="878">
                  <c:v>47.493617538599509</c:v>
                </c:pt>
                <c:pt idx="879">
                  <c:v>47.547648957869818</c:v>
                </c:pt>
                <c:pt idx="880">
                  <c:v>47.601680377140127</c:v>
                </c:pt>
                <c:pt idx="881">
                  <c:v>47.655711796410429</c:v>
                </c:pt>
                <c:pt idx="882">
                  <c:v>47.709743215680739</c:v>
                </c:pt>
                <c:pt idx="883">
                  <c:v>47.763774634951041</c:v>
                </c:pt>
                <c:pt idx="884">
                  <c:v>47.81780605422135</c:v>
                </c:pt>
                <c:pt idx="885">
                  <c:v>47.871837473491659</c:v>
                </c:pt>
                <c:pt idx="886">
                  <c:v>47.925868892761969</c:v>
                </c:pt>
                <c:pt idx="887">
                  <c:v>47.979900312032271</c:v>
                </c:pt>
                <c:pt idx="888">
                  <c:v>48.03393173130258</c:v>
                </c:pt>
                <c:pt idx="889">
                  <c:v>48.08796315057289</c:v>
                </c:pt>
                <c:pt idx="890">
                  <c:v>48.141994569843199</c:v>
                </c:pt>
                <c:pt idx="891">
                  <c:v>48.196025989113508</c:v>
                </c:pt>
                <c:pt idx="892">
                  <c:v>48.25005740838381</c:v>
                </c:pt>
                <c:pt idx="893">
                  <c:v>48.30408882765412</c:v>
                </c:pt>
                <c:pt idx="894">
                  <c:v>48.358120246924429</c:v>
                </c:pt>
                <c:pt idx="895">
                  <c:v>48.412151666194738</c:v>
                </c:pt>
                <c:pt idx="896">
                  <c:v>48.46618308546504</c:v>
                </c:pt>
                <c:pt idx="897">
                  <c:v>48.52021450473535</c:v>
                </c:pt>
                <c:pt idx="898">
                  <c:v>48.574245924005659</c:v>
                </c:pt>
                <c:pt idx="899">
                  <c:v>48.628277343275968</c:v>
                </c:pt>
                <c:pt idx="900">
                  <c:v>48.682308762546278</c:v>
                </c:pt>
                <c:pt idx="901">
                  <c:v>48.736340181816573</c:v>
                </c:pt>
                <c:pt idx="902">
                  <c:v>48.790371601086882</c:v>
                </c:pt>
                <c:pt idx="903">
                  <c:v>48.844403020357191</c:v>
                </c:pt>
                <c:pt idx="904">
                  <c:v>48.898434439627501</c:v>
                </c:pt>
                <c:pt idx="905">
                  <c:v>48.952465858897803</c:v>
                </c:pt>
                <c:pt idx="906">
                  <c:v>49.006497278168112</c:v>
                </c:pt>
                <c:pt idx="907">
                  <c:v>49.060528697438421</c:v>
                </c:pt>
                <c:pt idx="908">
                  <c:v>49.114560116708724</c:v>
                </c:pt>
                <c:pt idx="909">
                  <c:v>49.168591535979033</c:v>
                </c:pt>
                <c:pt idx="910">
                  <c:v>49.222622955249335</c:v>
                </c:pt>
                <c:pt idx="911">
                  <c:v>49.276654374519644</c:v>
                </c:pt>
                <c:pt idx="912">
                  <c:v>49.330685793789954</c:v>
                </c:pt>
                <c:pt idx="913">
                  <c:v>49.384717213060263</c:v>
                </c:pt>
                <c:pt idx="914">
                  <c:v>49.438748632330565</c:v>
                </c:pt>
                <c:pt idx="915">
                  <c:v>49.492780051600874</c:v>
                </c:pt>
                <c:pt idx="916">
                  <c:v>49.546811470871184</c:v>
                </c:pt>
                <c:pt idx="917">
                  <c:v>49.600842890141493</c:v>
                </c:pt>
                <c:pt idx="918">
                  <c:v>49.654874309411802</c:v>
                </c:pt>
                <c:pt idx="919">
                  <c:v>49.708905728682105</c:v>
                </c:pt>
                <c:pt idx="920">
                  <c:v>49.762937147952414</c:v>
                </c:pt>
                <c:pt idx="921">
                  <c:v>49.816968567222723</c:v>
                </c:pt>
                <c:pt idx="922">
                  <c:v>49.870999986493032</c:v>
                </c:pt>
                <c:pt idx="923">
                  <c:v>49.925031405763335</c:v>
                </c:pt>
                <c:pt idx="924">
                  <c:v>49.979062825033644</c:v>
                </c:pt>
                <c:pt idx="925">
                  <c:v>50.033094244303953</c:v>
                </c:pt>
                <c:pt idx="926">
                  <c:v>50.087125663574263</c:v>
                </c:pt>
                <c:pt idx="927">
                  <c:v>50.141157082844572</c:v>
                </c:pt>
                <c:pt idx="928">
                  <c:v>50.195188502114874</c:v>
                </c:pt>
                <c:pt idx="929">
                  <c:v>50.249219921385183</c:v>
                </c:pt>
                <c:pt idx="930">
                  <c:v>50.303251340655493</c:v>
                </c:pt>
                <c:pt idx="931">
                  <c:v>50.357282759925802</c:v>
                </c:pt>
                <c:pt idx="932">
                  <c:v>50.411314179196097</c:v>
                </c:pt>
                <c:pt idx="933">
                  <c:v>50.465345598466406</c:v>
                </c:pt>
                <c:pt idx="934">
                  <c:v>50.519377017736716</c:v>
                </c:pt>
                <c:pt idx="935">
                  <c:v>50.573408437007018</c:v>
                </c:pt>
                <c:pt idx="936">
                  <c:v>50.627439856277327</c:v>
                </c:pt>
                <c:pt idx="937">
                  <c:v>50.681471275547629</c:v>
                </c:pt>
                <c:pt idx="938">
                  <c:v>50.735502694817939</c:v>
                </c:pt>
                <c:pt idx="939">
                  <c:v>50.789534114088248</c:v>
                </c:pt>
                <c:pt idx="940">
                  <c:v>50.843565533358557</c:v>
                </c:pt>
                <c:pt idx="941">
                  <c:v>50.897596952628867</c:v>
                </c:pt>
                <c:pt idx="942">
                  <c:v>50.951628371899169</c:v>
                </c:pt>
                <c:pt idx="943">
                  <c:v>51.005659791169478</c:v>
                </c:pt>
                <c:pt idx="944">
                  <c:v>51.059691210439787</c:v>
                </c:pt>
                <c:pt idx="945">
                  <c:v>51.113722629710097</c:v>
                </c:pt>
                <c:pt idx="946">
                  <c:v>51.167754048980399</c:v>
                </c:pt>
                <c:pt idx="947">
                  <c:v>51.221785468250708</c:v>
                </c:pt>
                <c:pt idx="948">
                  <c:v>51.275816887521017</c:v>
                </c:pt>
                <c:pt idx="949">
                  <c:v>51.329848306791327</c:v>
                </c:pt>
                <c:pt idx="950">
                  <c:v>51.383879726061636</c:v>
                </c:pt>
                <c:pt idx="951">
                  <c:v>51.437911145331938</c:v>
                </c:pt>
                <c:pt idx="952">
                  <c:v>51.491942564602248</c:v>
                </c:pt>
                <c:pt idx="953">
                  <c:v>51.545973983872557</c:v>
                </c:pt>
                <c:pt idx="954">
                  <c:v>51.600005403142866</c:v>
                </c:pt>
                <c:pt idx="955">
                  <c:v>51.654036822413168</c:v>
                </c:pt>
                <c:pt idx="956">
                  <c:v>51.708068241683478</c:v>
                </c:pt>
                <c:pt idx="957">
                  <c:v>51.762099660953787</c:v>
                </c:pt>
                <c:pt idx="958">
                  <c:v>51.816131080224096</c:v>
                </c:pt>
                <c:pt idx="959">
                  <c:v>51.870162499494405</c:v>
                </c:pt>
                <c:pt idx="960">
                  <c:v>51.924193918764708</c:v>
                </c:pt>
                <c:pt idx="961">
                  <c:v>51.97822533803501</c:v>
                </c:pt>
                <c:pt idx="962">
                  <c:v>52.032256757305319</c:v>
                </c:pt>
                <c:pt idx="963">
                  <c:v>52.086288176575621</c:v>
                </c:pt>
                <c:pt idx="964">
                  <c:v>52.140319595845916</c:v>
                </c:pt>
                <c:pt idx="965">
                  <c:v>52.194351015116233</c:v>
                </c:pt>
                <c:pt idx="966">
                  <c:v>52.248382434386542</c:v>
                </c:pt>
                <c:pt idx="967">
                  <c:v>52.302413853656851</c:v>
                </c:pt>
                <c:pt idx="968">
                  <c:v>52.356445272927161</c:v>
                </c:pt>
                <c:pt idx="969">
                  <c:v>52.410476692197463</c:v>
                </c:pt>
                <c:pt idx="970">
                  <c:v>52.464508111467772</c:v>
                </c:pt>
                <c:pt idx="971">
                  <c:v>52.518539530738082</c:v>
                </c:pt>
                <c:pt idx="972">
                  <c:v>52.572570950008391</c:v>
                </c:pt>
                <c:pt idx="973">
                  <c:v>52.626602369278693</c:v>
                </c:pt>
                <c:pt idx="974">
                  <c:v>52.680633788549002</c:v>
                </c:pt>
                <c:pt idx="975">
                  <c:v>52.734665207819312</c:v>
                </c:pt>
                <c:pt idx="976">
                  <c:v>52.788696627089621</c:v>
                </c:pt>
                <c:pt idx="977">
                  <c:v>52.84272804635993</c:v>
                </c:pt>
                <c:pt idx="978">
                  <c:v>52.896759465630232</c:v>
                </c:pt>
                <c:pt idx="979">
                  <c:v>52.950790884900542</c:v>
                </c:pt>
                <c:pt idx="980">
                  <c:v>53.004822304170851</c:v>
                </c:pt>
                <c:pt idx="981">
                  <c:v>53.05885372344116</c:v>
                </c:pt>
                <c:pt idx="982">
                  <c:v>53.112885142711463</c:v>
                </c:pt>
                <c:pt idx="983">
                  <c:v>53.166916561981772</c:v>
                </c:pt>
                <c:pt idx="984">
                  <c:v>53.220947981252081</c:v>
                </c:pt>
                <c:pt idx="985">
                  <c:v>53.27497940052239</c:v>
                </c:pt>
                <c:pt idx="986">
                  <c:v>53.3290108197927</c:v>
                </c:pt>
                <c:pt idx="987">
                  <c:v>53.383042239063002</c:v>
                </c:pt>
                <c:pt idx="988">
                  <c:v>53.437073658333311</c:v>
                </c:pt>
                <c:pt idx="989">
                  <c:v>53.491105077603613</c:v>
                </c:pt>
                <c:pt idx="990">
                  <c:v>53.545136496873923</c:v>
                </c:pt>
                <c:pt idx="991">
                  <c:v>53.599167916144225</c:v>
                </c:pt>
                <c:pt idx="992">
                  <c:v>53.653199335414534</c:v>
                </c:pt>
                <c:pt idx="993">
                  <c:v>53.707230754684844</c:v>
                </c:pt>
                <c:pt idx="994">
                  <c:v>53.761262173955146</c:v>
                </c:pt>
                <c:pt idx="995">
                  <c:v>53.815293593225455</c:v>
                </c:pt>
                <c:pt idx="996">
                  <c:v>53.869325012495757</c:v>
                </c:pt>
                <c:pt idx="997">
                  <c:v>53.923356431766067</c:v>
                </c:pt>
                <c:pt idx="998">
                  <c:v>53.977387851036376</c:v>
                </c:pt>
                <c:pt idx="999">
                  <c:v>54.031419270306685</c:v>
                </c:pt>
                <c:pt idx="1000">
                  <c:v>54.085450689576987</c:v>
                </c:pt>
                <c:pt idx="1001">
                  <c:v>54.139482108847297</c:v>
                </c:pt>
                <c:pt idx="1002">
                  <c:v>54.193513528117606</c:v>
                </c:pt>
                <c:pt idx="1003">
                  <c:v>54.247544947387915</c:v>
                </c:pt>
                <c:pt idx="1004">
                  <c:v>54.301576366658225</c:v>
                </c:pt>
                <c:pt idx="1005">
                  <c:v>54.355607785928527</c:v>
                </c:pt>
                <c:pt idx="1006">
                  <c:v>54.409639205198836</c:v>
                </c:pt>
                <c:pt idx="1007">
                  <c:v>54.463670624469145</c:v>
                </c:pt>
                <c:pt idx="1008">
                  <c:v>54.517702043739455</c:v>
                </c:pt>
                <c:pt idx="1009">
                  <c:v>54.571733463009757</c:v>
                </c:pt>
                <c:pt idx="1010">
                  <c:v>54.625764882280066</c:v>
                </c:pt>
                <c:pt idx="1011">
                  <c:v>54.679796301550375</c:v>
                </c:pt>
                <c:pt idx="1012">
                  <c:v>54.733827720820685</c:v>
                </c:pt>
                <c:pt idx="1013">
                  <c:v>54.787859140090994</c:v>
                </c:pt>
                <c:pt idx="1014">
                  <c:v>54.841890559361296</c:v>
                </c:pt>
                <c:pt idx="1015">
                  <c:v>54.895921978631605</c:v>
                </c:pt>
                <c:pt idx="1016">
                  <c:v>54.949953397901908</c:v>
                </c:pt>
                <c:pt idx="1017">
                  <c:v>55.003984817172217</c:v>
                </c:pt>
                <c:pt idx="1018">
                  <c:v>55.058016236442526</c:v>
                </c:pt>
                <c:pt idx="1019">
                  <c:v>55.112047655712828</c:v>
                </c:pt>
                <c:pt idx="1020">
                  <c:v>55.166079074983138</c:v>
                </c:pt>
                <c:pt idx="1021">
                  <c:v>55.220110494253447</c:v>
                </c:pt>
                <c:pt idx="1022">
                  <c:v>55.274141913523756</c:v>
                </c:pt>
                <c:pt idx="1023">
                  <c:v>55.328173332794059</c:v>
                </c:pt>
                <c:pt idx="1024">
                  <c:v>55.382204752064361</c:v>
                </c:pt>
                <c:pt idx="1025">
                  <c:v>55.43623617133467</c:v>
                </c:pt>
                <c:pt idx="1026">
                  <c:v>55.490267590604979</c:v>
                </c:pt>
                <c:pt idx="1027">
                  <c:v>55.544299009875289</c:v>
                </c:pt>
                <c:pt idx="1028">
                  <c:v>55.598330429145591</c:v>
                </c:pt>
                <c:pt idx="1029">
                  <c:v>55.6523618484159</c:v>
                </c:pt>
                <c:pt idx="1030">
                  <c:v>55.706393267686209</c:v>
                </c:pt>
                <c:pt idx="1031">
                  <c:v>55.760424686956519</c:v>
                </c:pt>
                <c:pt idx="1032">
                  <c:v>55.814456106226821</c:v>
                </c:pt>
                <c:pt idx="1033">
                  <c:v>55.86848752549713</c:v>
                </c:pt>
                <c:pt idx="1034">
                  <c:v>55.92251894476744</c:v>
                </c:pt>
                <c:pt idx="1035">
                  <c:v>55.976550364037749</c:v>
                </c:pt>
                <c:pt idx="1036">
                  <c:v>56.030581783308058</c:v>
                </c:pt>
                <c:pt idx="1037">
                  <c:v>56.08461320257836</c:v>
                </c:pt>
                <c:pt idx="1038">
                  <c:v>56.13864462184867</c:v>
                </c:pt>
                <c:pt idx="1039">
                  <c:v>56.192676041118979</c:v>
                </c:pt>
                <c:pt idx="1040">
                  <c:v>56.246707460389288</c:v>
                </c:pt>
                <c:pt idx="1041">
                  <c:v>56.30073887965959</c:v>
                </c:pt>
                <c:pt idx="1042">
                  <c:v>56.3547702989299</c:v>
                </c:pt>
                <c:pt idx="1043">
                  <c:v>56.408801718200202</c:v>
                </c:pt>
                <c:pt idx="1044">
                  <c:v>56.462833137470511</c:v>
                </c:pt>
                <c:pt idx="1045">
                  <c:v>56.516864556740821</c:v>
                </c:pt>
                <c:pt idx="1046">
                  <c:v>56.570895976011123</c:v>
                </c:pt>
                <c:pt idx="1047">
                  <c:v>56.624927395281432</c:v>
                </c:pt>
                <c:pt idx="1048">
                  <c:v>56.678958814551741</c:v>
                </c:pt>
                <c:pt idx="1049">
                  <c:v>56.732990233822051</c:v>
                </c:pt>
                <c:pt idx="1050">
                  <c:v>56.787021653092353</c:v>
                </c:pt>
                <c:pt idx="1051">
                  <c:v>56.841053072362662</c:v>
                </c:pt>
                <c:pt idx="1052">
                  <c:v>56.895084491632971</c:v>
                </c:pt>
                <c:pt idx="1053">
                  <c:v>56.949115910903281</c:v>
                </c:pt>
                <c:pt idx="1054">
                  <c:v>57.00314733017359</c:v>
                </c:pt>
                <c:pt idx="1055">
                  <c:v>57.057178749443885</c:v>
                </c:pt>
                <c:pt idx="1056">
                  <c:v>57.111210168714194</c:v>
                </c:pt>
                <c:pt idx="1057">
                  <c:v>57.165241587984504</c:v>
                </c:pt>
                <c:pt idx="1058">
                  <c:v>57.219273007254813</c:v>
                </c:pt>
                <c:pt idx="1059">
                  <c:v>57.273304426525115</c:v>
                </c:pt>
                <c:pt idx="1060">
                  <c:v>57.327335845795425</c:v>
                </c:pt>
                <c:pt idx="1061">
                  <c:v>57.381367265065734</c:v>
                </c:pt>
                <c:pt idx="1062">
                  <c:v>57.435398684336043</c:v>
                </c:pt>
                <c:pt idx="1063">
                  <c:v>57.489430103606352</c:v>
                </c:pt>
                <c:pt idx="1064">
                  <c:v>57.543461522876655</c:v>
                </c:pt>
                <c:pt idx="1065">
                  <c:v>57.597492942146964</c:v>
                </c:pt>
                <c:pt idx="1066">
                  <c:v>57.651524361417273</c:v>
                </c:pt>
                <c:pt idx="1067">
                  <c:v>57.705555780687583</c:v>
                </c:pt>
                <c:pt idx="1068">
                  <c:v>57.759587199957885</c:v>
                </c:pt>
                <c:pt idx="1069">
                  <c:v>57.813618619228194</c:v>
                </c:pt>
                <c:pt idx="1070">
                  <c:v>57.867650038498503</c:v>
                </c:pt>
                <c:pt idx="1071">
                  <c:v>57.921681457768806</c:v>
                </c:pt>
                <c:pt idx="1072">
                  <c:v>57.975712877039115</c:v>
                </c:pt>
                <c:pt idx="1073">
                  <c:v>58.029744296309417</c:v>
                </c:pt>
                <c:pt idx="1074">
                  <c:v>58.083775715579726</c:v>
                </c:pt>
                <c:pt idx="1075">
                  <c:v>58.137807134850036</c:v>
                </c:pt>
                <c:pt idx="1076">
                  <c:v>58.191838554120345</c:v>
                </c:pt>
                <c:pt idx="1077">
                  <c:v>58.245869973390647</c:v>
                </c:pt>
                <c:pt idx="1078">
                  <c:v>58.299901392660956</c:v>
                </c:pt>
                <c:pt idx="1079">
                  <c:v>58.353932811931266</c:v>
                </c:pt>
                <c:pt idx="1080">
                  <c:v>58.407964231201575</c:v>
                </c:pt>
                <c:pt idx="1081">
                  <c:v>58.461995650471884</c:v>
                </c:pt>
                <c:pt idx="1082">
                  <c:v>58.516027069742186</c:v>
                </c:pt>
                <c:pt idx="1083">
                  <c:v>58.570058489012496</c:v>
                </c:pt>
                <c:pt idx="1084">
                  <c:v>58.624089908282805</c:v>
                </c:pt>
                <c:pt idx="1085">
                  <c:v>58.678121327553114</c:v>
                </c:pt>
                <c:pt idx="1086">
                  <c:v>58.732152746823417</c:v>
                </c:pt>
                <c:pt idx="1087">
                  <c:v>58.786184166093719</c:v>
                </c:pt>
                <c:pt idx="1088">
                  <c:v>58.840215585364028</c:v>
                </c:pt>
                <c:pt idx="1089">
                  <c:v>58.894247004634337</c:v>
                </c:pt>
                <c:pt idx="1090">
                  <c:v>58.948278423904647</c:v>
                </c:pt>
                <c:pt idx="1091">
                  <c:v>59.002309843174949</c:v>
                </c:pt>
                <c:pt idx="1092">
                  <c:v>59.056341262445258</c:v>
                </c:pt>
                <c:pt idx="1093">
                  <c:v>59.110372681715567</c:v>
                </c:pt>
                <c:pt idx="1094">
                  <c:v>59.164404100985877</c:v>
                </c:pt>
                <c:pt idx="1095">
                  <c:v>59.218435520256186</c:v>
                </c:pt>
                <c:pt idx="1096">
                  <c:v>59.272466939526488</c:v>
                </c:pt>
                <c:pt idx="1097">
                  <c:v>59.326498358796798</c:v>
                </c:pt>
                <c:pt idx="1098">
                  <c:v>59.3805297780671</c:v>
                </c:pt>
                <c:pt idx="1099">
                  <c:v>59.434561197337409</c:v>
                </c:pt>
                <c:pt idx="1100">
                  <c:v>59.488592616607711</c:v>
                </c:pt>
                <c:pt idx="1101">
                  <c:v>59.542624035878021</c:v>
                </c:pt>
                <c:pt idx="1102">
                  <c:v>59.59665545514833</c:v>
                </c:pt>
                <c:pt idx="1103">
                  <c:v>59.650686874418639</c:v>
                </c:pt>
                <c:pt idx="1104">
                  <c:v>59.704718293688948</c:v>
                </c:pt>
                <c:pt idx="1105">
                  <c:v>59.758749712959251</c:v>
                </c:pt>
                <c:pt idx="1106">
                  <c:v>59.81278113222956</c:v>
                </c:pt>
                <c:pt idx="1107">
                  <c:v>59.866812551499869</c:v>
                </c:pt>
                <c:pt idx="1108">
                  <c:v>59.920843970770179</c:v>
                </c:pt>
                <c:pt idx="1109">
                  <c:v>59.974875390040481</c:v>
                </c:pt>
                <c:pt idx="1110">
                  <c:v>60.02890680931079</c:v>
                </c:pt>
                <c:pt idx="1111">
                  <c:v>60.082938228581099</c:v>
                </c:pt>
                <c:pt idx="1112">
                  <c:v>60.136969647851409</c:v>
                </c:pt>
                <c:pt idx="1113">
                  <c:v>60.191001067121718</c:v>
                </c:pt>
                <c:pt idx="1114">
                  <c:v>60.24503248639202</c:v>
                </c:pt>
                <c:pt idx="1115">
                  <c:v>60.299063905662329</c:v>
                </c:pt>
                <c:pt idx="1116">
                  <c:v>60.353095324932632</c:v>
                </c:pt>
                <c:pt idx="1117">
                  <c:v>60.407126744202941</c:v>
                </c:pt>
                <c:pt idx="1118">
                  <c:v>60.461158163473243</c:v>
                </c:pt>
                <c:pt idx="1119">
                  <c:v>60.515189582743552</c:v>
                </c:pt>
                <c:pt idx="1120">
                  <c:v>60.569221002013862</c:v>
                </c:pt>
                <c:pt idx="1121">
                  <c:v>60.623252421284171</c:v>
                </c:pt>
                <c:pt idx="1122">
                  <c:v>60.67728384055448</c:v>
                </c:pt>
                <c:pt idx="1123">
                  <c:v>60.731315259824783</c:v>
                </c:pt>
                <c:pt idx="1124">
                  <c:v>60.785346679095092</c:v>
                </c:pt>
                <c:pt idx="1125">
                  <c:v>60.839378098365394</c:v>
                </c:pt>
                <c:pt idx="1126">
                  <c:v>60.893409517635703</c:v>
                </c:pt>
                <c:pt idx="1127">
                  <c:v>60.947440936906006</c:v>
                </c:pt>
                <c:pt idx="1128">
                  <c:v>61.001472356176315</c:v>
                </c:pt>
                <c:pt idx="1129">
                  <c:v>61.055503775446624</c:v>
                </c:pt>
                <c:pt idx="1130">
                  <c:v>61.109535194716933</c:v>
                </c:pt>
                <c:pt idx="1131">
                  <c:v>61.163566613987243</c:v>
                </c:pt>
                <c:pt idx="1132">
                  <c:v>61.217598033257545</c:v>
                </c:pt>
                <c:pt idx="1133">
                  <c:v>61.271629452527854</c:v>
                </c:pt>
                <c:pt idx="1134">
                  <c:v>61.325660871798163</c:v>
                </c:pt>
                <c:pt idx="1135">
                  <c:v>61.379692291068473</c:v>
                </c:pt>
                <c:pt idx="1136">
                  <c:v>61.433723710338775</c:v>
                </c:pt>
                <c:pt idx="1137">
                  <c:v>61.487755129609084</c:v>
                </c:pt>
                <c:pt idx="1138">
                  <c:v>61.541786548879394</c:v>
                </c:pt>
                <c:pt idx="1139">
                  <c:v>61.595817968149703</c:v>
                </c:pt>
                <c:pt idx="1140">
                  <c:v>61.649849387420012</c:v>
                </c:pt>
                <c:pt idx="1141">
                  <c:v>61.703880806690314</c:v>
                </c:pt>
                <c:pt idx="1142">
                  <c:v>61.757912225960624</c:v>
                </c:pt>
                <c:pt idx="1143">
                  <c:v>61.811943645230933</c:v>
                </c:pt>
                <c:pt idx="1144">
                  <c:v>61.865975064501242</c:v>
                </c:pt>
                <c:pt idx="1145">
                  <c:v>61.920006483771544</c:v>
                </c:pt>
                <c:pt idx="1146">
                  <c:v>61.974037903041854</c:v>
                </c:pt>
                <c:pt idx="1147">
                  <c:v>62.028069322312156</c:v>
                </c:pt>
                <c:pt idx="1148">
                  <c:v>62.082100741582465</c:v>
                </c:pt>
                <c:pt idx="1149">
                  <c:v>62.136132160852775</c:v>
                </c:pt>
                <c:pt idx="1150">
                  <c:v>62.190163580123077</c:v>
                </c:pt>
                <c:pt idx="1151">
                  <c:v>62.244194999393386</c:v>
                </c:pt>
                <c:pt idx="1152">
                  <c:v>62.298226418663695</c:v>
                </c:pt>
                <c:pt idx="1153">
                  <c:v>62.352257837933998</c:v>
                </c:pt>
                <c:pt idx="1154">
                  <c:v>62.406289257204307</c:v>
                </c:pt>
                <c:pt idx="1155">
                  <c:v>62.460320676474609</c:v>
                </c:pt>
                <c:pt idx="1156">
                  <c:v>62.514352095744925</c:v>
                </c:pt>
                <c:pt idx="1157">
                  <c:v>62.568383515015228</c:v>
                </c:pt>
                <c:pt idx="1158">
                  <c:v>62.622414934285544</c:v>
                </c:pt>
                <c:pt idx="1159">
                  <c:v>62.676446353555839</c:v>
                </c:pt>
                <c:pt idx="1160">
                  <c:v>62.730477772826156</c:v>
                </c:pt>
                <c:pt idx="1161">
                  <c:v>62.784509192096458</c:v>
                </c:pt>
                <c:pt idx="1162">
                  <c:v>62.83854061136676</c:v>
                </c:pt>
                <c:pt idx="1163">
                  <c:v>62.892572030637076</c:v>
                </c:pt>
                <c:pt idx="1164">
                  <c:v>62.946603449907364</c:v>
                </c:pt>
                <c:pt idx="1165">
                  <c:v>63.000634869177688</c:v>
                </c:pt>
                <c:pt idx="1166">
                  <c:v>63.05466628844799</c:v>
                </c:pt>
                <c:pt idx="1167">
                  <c:v>63.108697707718306</c:v>
                </c:pt>
                <c:pt idx="1168">
                  <c:v>63.162729126988602</c:v>
                </c:pt>
                <c:pt idx="1169">
                  <c:v>63.216760546258918</c:v>
                </c:pt>
                <c:pt idx="1170">
                  <c:v>63.27079196552922</c:v>
                </c:pt>
                <c:pt idx="1171">
                  <c:v>63.324823384799537</c:v>
                </c:pt>
                <c:pt idx="1172">
                  <c:v>63.378854804069839</c:v>
                </c:pt>
                <c:pt idx="1173">
                  <c:v>63.432886223340148</c:v>
                </c:pt>
                <c:pt idx="1174">
                  <c:v>63.48691764261045</c:v>
                </c:pt>
                <c:pt idx="1175">
                  <c:v>63.540949061880767</c:v>
                </c:pt>
                <c:pt idx="1176">
                  <c:v>63.594980481151062</c:v>
                </c:pt>
                <c:pt idx="1177">
                  <c:v>63.649011900421378</c:v>
                </c:pt>
                <c:pt idx="1178">
                  <c:v>63.70304331969168</c:v>
                </c:pt>
                <c:pt idx="1179">
                  <c:v>63.75707473896199</c:v>
                </c:pt>
                <c:pt idx="1180">
                  <c:v>63.811106158232292</c:v>
                </c:pt>
                <c:pt idx="1181">
                  <c:v>63.865137577502601</c:v>
                </c:pt>
                <c:pt idx="1182">
                  <c:v>63.91916899677291</c:v>
                </c:pt>
                <c:pt idx="1183">
                  <c:v>63.97320041604322</c:v>
                </c:pt>
                <c:pt idx="1184">
                  <c:v>64.027231835313515</c:v>
                </c:pt>
                <c:pt idx="1185">
                  <c:v>64.081263254583831</c:v>
                </c:pt>
                <c:pt idx="1186">
                  <c:v>64.135294673854133</c:v>
                </c:pt>
                <c:pt idx="1187">
                  <c:v>64.18932609312445</c:v>
                </c:pt>
                <c:pt idx="1188">
                  <c:v>64.243357512394752</c:v>
                </c:pt>
                <c:pt idx="1189">
                  <c:v>64.297388931665054</c:v>
                </c:pt>
                <c:pt idx="1190">
                  <c:v>64.351420350935371</c:v>
                </c:pt>
                <c:pt idx="1191">
                  <c:v>64.405451770205673</c:v>
                </c:pt>
                <c:pt idx="1192">
                  <c:v>64.459483189475989</c:v>
                </c:pt>
                <c:pt idx="1193">
                  <c:v>64.513514608746277</c:v>
                </c:pt>
                <c:pt idx="1194">
                  <c:v>64.567546028016594</c:v>
                </c:pt>
                <c:pt idx="1195">
                  <c:v>64.621577447286896</c:v>
                </c:pt>
                <c:pt idx="1196">
                  <c:v>64.675608866557212</c:v>
                </c:pt>
                <c:pt idx="1197">
                  <c:v>64.729640285827514</c:v>
                </c:pt>
                <c:pt idx="1198">
                  <c:v>64.783671705097831</c:v>
                </c:pt>
                <c:pt idx="1199">
                  <c:v>64.837703124368119</c:v>
                </c:pt>
                <c:pt idx="1200">
                  <c:v>64.891734543638449</c:v>
                </c:pt>
                <c:pt idx="1201">
                  <c:v>64.945765962908737</c:v>
                </c:pt>
                <c:pt idx="1202">
                  <c:v>64.999797382179054</c:v>
                </c:pt>
                <c:pt idx="1203">
                  <c:v>65.053828801449356</c:v>
                </c:pt>
                <c:pt idx="1204">
                  <c:v>65.107860220719672</c:v>
                </c:pt>
                <c:pt idx="1205">
                  <c:v>65.161891639989975</c:v>
                </c:pt>
                <c:pt idx="1206">
                  <c:v>65.215923059260277</c:v>
                </c:pt>
                <c:pt idx="1207">
                  <c:v>65.269954478530579</c:v>
                </c:pt>
                <c:pt idx="1208">
                  <c:v>65.323985897800895</c:v>
                </c:pt>
                <c:pt idx="1209">
                  <c:v>65.378017317071198</c:v>
                </c:pt>
                <c:pt idx="1210">
                  <c:v>65.432048736341514</c:v>
                </c:pt>
                <c:pt idx="1211">
                  <c:v>65.486080155611816</c:v>
                </c:pt>
                <c:pt idx="1212">
                  <c:v>65.540111574882118</c:v>
                </c:pt>
                <c:pt idx="1213">
                  <c:v>65.594142994152435</c:v>
                </c:pt>
                <c:pt idx="1214">
                  <c:v>65.648174413422737</c:v>
                </c:pt>
                <c:pt idx="1215">
                  <c:v>65.702205832693053</c:v>
                </c:pt>
                <c:pt idx="1216">
                  <c:v>65.756237251963356</c:v>
                </c:pt>
                <c:pt idx="1217">
                  <c:v>65.810268671233658</c:v>
                </c:pt>
                <c:pt idx="1218">
                  <c:v>65.864300090503974</c:v>
                </c:pt>
                <c:pt idx="1219">
                  <c:v>65.918331509774276</c:v>
                </c:pt>
                <c:pt idx="1220">
                  <c:v>65.972362929044579</c:v>
                </c:pt>
                <c:pt idx="1221">
                  <c:v>66.026394348314895</c:v>
                </c:pt>
                <c:pt idx="1222">
                  <c:v>66.080425767585197</c:v>
                </c:pt>
                <c:pt idx="1223">
                  <c:v>66.134457186855514</c:v>
                </c:pt>
                <c:pt idx="1224">
                  <c:v>66.188488606125802</c:v>
                </c:pt>
                <c:pt idx="1225">
                  <c:v>66.242520025396118</c:v>
                </c:pt>
                <c:pt idx="1226">
                  <c:v>66.29655144466642</c:v>
                </c:pt>
                <c:pt idx="1227">
                  <c:v>66.350582863936737</c:v>
                </c:pt>
                <c:pt idx="1228">
                  <c:v>66.404614283207039</c:v>
                </c:pt>
                <c:pt idx="1229">
                  <c:v>66.458645702477355</c:v>
                </c:pt>
                <c:pt idx="1230">
                  <c:v>66.512677121747643</c:v>
                </c:pt>
                <c:pt idx="1231">
                  <c:v>66.566708541017974</c:v>
                </c:pt>
                <c:pt idx="1232">
                  <c:v>66.620739960288262</c:v>
                </c:pt>
                <c:pt idx="1233">
                  <c:v>66.674771379558578</c:v>
                </c:pt>
                <c:pt idx="1234">
                  <c:v>66.72880279882888</c:v>
                </c:pt>
                <c:pt idx="1235">
                  <c:v>66.782834218099183</c:v>
                </c:pt>
                <c:pt idx="1236">
                  <c:v>66.836865637369499</c:v>
                </c:pt>
                <c:pt idx="1237">
                  <c:v>66.890897056639801</c:v>
                </c:pt>
                <c:pt idx="1238">
                  <c:v>66.944928475910103</c:v>
                </c:pt>
                <c:pt idx="1239">
                  <c:v>66.99895989518042</c:v>
                </c:pt>
                <c:pt idx="1240">
                  <c:v>67.052991314450722</c:v>
                </c:pt>
                <c:pt idx="1241">
                  <c:v>67.107022733721038</c:v>
                </c:pt>
                <c:pt idx="1242">
                  <c:v>67.161054152991341</c:v>
                </c:pt>
                <c:pt idx="1243">
                  <c:v>67.215085572261643</c:v>
                </c:pt>
                <c:pt idx="1244">
                  <c:v>67.269116991531959</c:v>
                </c:pt>
                <c:pt idx="1245">
                  <c:v>67.323148410802261</c:v>
                </c:pt>
                <c:pt idx="1246">
                  <c:v>67.377179830072578</c:v>
                </c:pt>
                <c:pt idx="1247">
                  <c:v>67.43121124934288</c:v>
                </c:pt>
                <c:pt idx="1248">
                  <c:v>67.485242668613182</c:v>
                </c:pt>
                <c:pt idx="1249">
                  <c:v>67.539274087883499</c:v>
                </c:pt>
                <c:pt idx="1250">
                  <c:v>67.593305507153801</c:v>
                </c:pt>
                <c:pt idx="1251">
                  <c:v>67.647336926424089</c:v>
                </c:pt>
                <c:pt idx="1252">
                  <c:v>67.701368345694391</c:v>
                </c:pt>
                <c:pt idx="1253">
                  <c:v>67.755399764964679</c:v>
                </c:pt>
                <c:pt idx="1254">
                  <c:v>67.809431184234995</c:v>
                </c:pt>
                <c:pt idx="1255">
                  <c:v>67.863462603505283</c:v>
                </c:pt>
                <c:pt idx="1256">
                  <c:v>67.9174940227756</c:v>
                </c:pt>
                <c:pt idx="1257">
                  <c:v>67.971525442045888</c:v>
                </c:pt>
                <c:pt idx="1258">
                  <c:v>68.025556861316176</c:v>
                </c:pt>
                <c:pt idx="1259">
                  <c:v>68.079588280586492</c:v>
                </c:pt>
              </c:numCache>
            </c:numRef>
          </c:cat>
          <c:val>
            <c:numRef>
              <c:f>CTF_updated!$U$87:$U$723</c:f>
              <c:numCache>
                <c:formatCode>0.000</c:formatCode>
                <c:ptCount val="637"/>
                <c:pt idx="0">
                  <c:v>7.5403011376397003E-2</c:v>
                </c:pt>
                <c:pt idx="1">
                  <c:v>9.1601404657038116E-2</c:v>
                </c:pt>
                <c:pt idx="2">
                  <c:v>0.11855369723072356</c:v>
                </c:pt>
                <c:pt idx="3">
                  <c:v>0.15615887767571041</c:v>
                </c:pt>
                <c:pt idx="4">
                  <c:v>0.20420864279504536</c:v>
                </c:pt>
                <c:pt idx="5">
                  <c:v>0.26232088376115076</c:v>
                </c:pt>
                <c:pt idx="6">
                  <c:v>0.32985538316349372</c:v>
                </c:pt>
                <c:pt idx="7">
                  <c:v>0.40581383086597506</c:v>
                </c:pt>
                <c:pt idx="8">
                  <c:v>0.48872805940516689</c:v>
                </c:pt>
                <c:pt idx="9">
                  <c:v>0.5765429492667129</c:v>
                </c:pt>
                <c:pt idx="10">
                  <c:v>0.66650381351117804</c:v>
                </c:pt>
                <c:pt idx="11">
                  <c:v>0.75506219126096952</c:v>
                </c:pt>
                <c:pt idx="12">
                  <c:v>0.83781865188767757</c:v>
                </c:pt>
                <c:pt idx="13">
                  <c:v>0.90952599693913017</c:v>
                </c:pt>
                <c:pt idx="14">
                  <c:v>0.96418039911740216</c:v>
                </c:pt>
                <c:pt idx="15">
                  <c:v>0.99523041912153964</c:v>
                </c:pt>
                <c:pt idx="16">
                  <c:v>0.99593297078606302</c:v>
                </c:pt>
                <c:pt idx="17">
                  <c:v>0.95987927742624446</c:v>
                </c:pt>
                <c:pt idx="18">
                  <c:v>0.88170058483124913</c:v>
                </c:pt>
                <c:pt idx="19">
                  <c:v>0.75794089646178109</c:v>
                </c:pt>
                <c:pt idx="20">
                  <c:v>0.58805097127350237</c:v>
                </c:pt>
                <c:pt idx="21">
                  <c:v>0.37541443819593401</c:v>
                </c:pt>
                <c:pt idx="22">
                  <c:v>0.12826578232554897</c:v>
                </c:pt>
                <c:pt idx="23">
                  <c:v>-0.13969260319964261</c:v>
                </c:pt>
                <c:pt idx="24">
                  <c:v>-0.40921032043929523</c:v>
                </c:pt>
                <c:pt idx="25">
                  <c:v>-0.65619998673182545</c:v>
                </c:pt>
                <c:pt idx="26">
                  <c:v>-0.85346679829589356</c:v>
                </c:pt>
                <c:pt idx="27">
                  <c:v>-0.97359134556951132</c:v>
                </c:pt>
                <c:pt idx="28">
                  <c:v>-0.99292461904014351</c:v>
                </c:pt>
                <c:pt idx="29">
                  <c:v>-0.89639047402111438</c:v>
                </c:pt>
                <c:pt idx="30">
                  <c:v>-0.68245701766096434</c:v>
                </c:pt>
                <c:pt idx="31">
                  <c:v>-0.36728539851287911</c:v>
                </c:pt>
                <c:pt idx="32">
                  <c:v>1.3216715035682652E-2</c:v>
                </c:pt>
                <c:pt idx="33">
                  <c:v>0.4047909003598244</c:v>
                </c:pt>
                <c:pt idx="34">
                  <c:v>0.74076205188060595</c:v>
                </c:pt>
                <c:pt idx="35">
                  <c:v>0.95286624520780738</c:v>
                </c:pt>
                <c:pt idx="36">
                  <c:v>0.9860905263454256</c:v>
                </c:pt>
                <c:pt idx="37">
                  <c:v>0.81503082616347144</c:v>
                </c:pt>
                <c:pt idx="38">
                  <c:v>0.45764567815527107</c:v>
                </c:pt>
                <c:pt idx="39">
                  <c:v>-1.8763710879313916E-2</c:v>
                </c:pt>
                <c:pt idx="40">
                  <c:v>-0.50423621675917485</c:v>
                </c:pt>
                <c:pt idx="41">
                  <c:v>-0.86811796023879551</c:v>
                </c:pt>
                <c:pt idx="42">
                  <c:v>-0.99447771615395253</c:v>
                </c:pt>
                <c:pt idx="43">
                  <c:v>-0.82316075094732699</c:v>
                </c:pt>
                <c:pt idx="44">
                  <c:v>-0.38300664130669926</c:v>
                </c:pt>
                <c:pt idx="45">
                  <c:v>0.19877466323669185</c:v>
                </c:pt>
                <c:pt idx="46">
                  <c:v>0.72348315861558243</c:v>
                </c:pt>
                <c:pt idx="47">
                  <c:v>0.98517310295511307</c:v>
                </c:pt>
                <c:pt idx="48">
                  <c:v>0.85602794244570413</c:v>
                </c:pt>
                <c:pt idx="49">
                  <c:v>0.35943114691588796</c:v>
                </c:pt>
                <c:pt idx="50">
                  <c:v>-0.30991138589737433</c:v>
                </c:pt>
                <c:pt idx="51">
                  <c:v>-0.84702899616822425</c:v>
                </c:pt>
                <c:pt idx="52">
                  <c:v>-0.97231404548554023</c:v>
                </c:pt>
                <c:pt idx="53">
                  <c:v>-0.58832120420156864</c:v>
                </c:pt>
                <c:pt idx="54">
                  <c:v>0.12946437017641865</c:v>
                </c:pt>
                <c:pt idx="55">
                  <c:v>0.78577516058331276</c:v>
                </c:pt>
                <c:pt idx="56">
                  <c:v>0.9727599859450683</c:v>
                </c:pt>
                <c:pt idx="57">
                  <c:v>0.53651083919162701</c:v>
                </c:pt>
                <c:pt idx="58">
                  <c:v>-0.27038887078046375</c:v>
                </c:pt>
                <c:pt idx="59">
                  <c:v>-0.89902384566150706</c:v>
                </c:pt>
                <c:pt idx="60">
                  <c:v>-0.86837892847313713</c:v>
                </c:pt>
                <c:pt idx="61">
                  <c:v>-0.15926744204137641</c:v>
                </c:pt>
                <c:pt idx="62">
                  <c:v>0.69076586589797639</c:v>
                </c:pt>
                <c:pt idx="63">
                  <c:v>0.96126687664249388</c:v>
                </c:pt>
                <c:pt idx="64">
                  <c:v>0.37370505677921284</c:v>
                </c:pt>
                <c:pt idx="65">
                  <c:v>-0.57184472067414016</c:v>
                </c:pt>
                <c:pt idx="66">
                  <c:v>-0.96831456431992458</c:v>
                </c:pt>
                <c:pt idx="67">
                  <c:v>-0.37753289043643617</c:v>
                </c:pt>
                <c:pt idx="68">
                  <c:v>0.6233044911338308</c:v>
                </c:pt>
                <c:pt idx="69">
                  <c:v>0.93817071517371886</c:v>
                </c:pt>
                <c:pt idx="70">
                  <c:v>0.16344564926929533</c:v>
                </c:pt>
                <c:pt idx="71">
                  <c:v>-0.81599576107956251</c:v>
                </c:pt>
                <c:pt idx="72">
                  <c:v>-0.77039121180779369</c:v>
                </c:pt>
                <c:pt idx="73">
                  <c:v>0.29030934455907181</c:v>
                </c:pt>
                <c:pt idx="74">
                  <c:v>0.95874773941568037</c:v>
                </c:pt>
                <c:pt idx="75">
                  <c:v>0.26283678573396152</c:v>
                </c:pt>
                <c:pt idx="76">
                  <c:v>-0.82519601825062772</c:v>
                </c:pt>
                <c:pt idx="77">
                  <c:v>-0.6446108794260651</c:v>
                </c:pt>
                <c:pt idx="78">
                  <c:v>0.56746038064544502</c:v>
                </c:pt>
                <c:pt idx="79">
                  <c:v>0.83770312906642797</c:v>
                </c:pt>
                <c:pt idx="80">
                  <c:v>-0.3348747461598075</c:v>
                </c:pt>
                <c:pt idx="81">
                  <c:v>-0.90724294556335827</c:v>
                </c:pt>
                <c:pt idx="82">
                  <c:v>0.19998373795846566</c:v>
                </c:pt>
                <c:pt idx="83">
                  <c:v>0.91922855448601015</c:v>
                </c:pt>
                <c:pt idx="84">
                  <c:v>-0.18663568359181995</c:v>
                </c:pt>
                <c:pt idx="85">
                  <c:v>-0.90208871767193644</c:v>
                </c:pt>
                <c:pt idx="86">
                  <c:v>0.29785444676332523</c:v>
                </c:pt>
                <c:pt idx="87">
                  <c:v>0.83443288010541239</c:v>
                </c:pt>
                <c:pt idx="88">
                  <c:v>-0.5169954562906105</c:v>
                </c:pt>
                <c:pt idx="89">
                  <c:v>-0.64779308984280692</c:v>
                </c:pt>
                <c:pt idx="90">
                  <c:v>0.7754374327009721</c:v>
                </c:pt>
                <c:pt idx="91">
                  <c:v>0.26101958105140183</c:v>
                </c:pt>
                <c:pt idx="92">
                  <c:v>-0.90589690172083193</c:v>
                </c:pt>
                <c:pt idx="93">
                  <c:v>0.31597557387174696</c:v>
                </c:pt>
                <c:pt idx="94">
                  <c:v>0.66193923469371363</c:v>
                </c:pt>
                <c:pt idx="95">
                  <c:v>-0.82210774583778223</c:v>
                </c:pt>
                <c:pt idx="96">
                  <c:v>5.5628076348644438E-2</c:v>
                </c:pt>
                <c:pt idx="97">
                  <c:v>0.74503752979049154</c:v>
                </c:pt>
                <c:pt idx="98">
                  <c:v>-0.79363052205947926</c:v>
                </c:pt>
                <c:pt idx="99">
                  <c:v>0.12674753380031292</c:v>
                </c:pt>
                <c:pt idx="100">
                  <c:v>0.61771730376280787</c:v>
                </c:pt>
                <c:pt idx="101">
                  <c:v>-0.86215327083342863</c:v>
                </c:pt>
                <c:pt idx="102">
                  <c:v>0.5030721034912099</c:v>
                </c:pt>
                <c:pt idx="103">
                  <c:v>0.14807700990945363</c:v>
                </c:pt>
                <c:pt idx="104">
                  <c:v>-0.67967440912616983</c:v>
                </c:pt>
                <c:pt idx="105">
                  <c:v>0.84517491714834325</c:v>
                </c:pt>
                <c:pt idx="106">
                  <c:v>-0.63741427702857667</c:v>
                </c:pt>
                <c:pt idx="107">
                  <c:v>0.20986266939892495</c:v>
                </c:pt>
                <c:pt idx="108">
                  <c:v>0.24746815467519481</c:v>
                </c:pt>
                <c:pt idx="109">
                  <c:v>-0.59651965612618851</c:v>
                </c:pt>
                <c:pt idx="110">
                  <c:v>0.78027457440753123</c:v>
                </c:pt>
                <c:pt idx="111">
                  <c:v>-0.80833778032424164</c:v>
                </c:pt>
                <c:pt idx="112">
                  <c:v>0.72594636848805472</c:v>
                </c:pt>
                <c:pt idx="113">
                  <c:v>-0.58617846181607858</c:v>
                </c:pt>
                <c:pt idx="114">
                  <c:v>0.43340518887442753</c:v>
                </c:pt>
                <c:pt idx="115">
                  <c:v>-0.29757509730760701</c:v>
                </c:pt>
                <c:pt idx="116">
                  <c:v>0.19539290164850492</c:v>
                </c:pt>
                <c:pt idx="117">
                  <c:v>-0.13434514881747711</c:v>
                </c:pt>
                <c:pt idx="118">
                  <c:v>0.11680422038200747</c:v>
                </c:pt>
                <c:pt idx="119">
                  <c:v>-0.14276620394891182</c:v>
                </c:pt>
                <c:pt idx="120">
                  <c:v>0.21063146848168979</c:v>
                </c:pt>
                <c:pt idx="121">
                  <c:v>-0.31585718248567851</c:v>
                </c:pt>
                <c:pt idx="122">
                  <c:v>0.44761452192751883</c:v>
                </c:pt>
                <c:pt idx="123">
                  <c:v>-0.58419341459525931</c:v>
                </c:pt>
                <c:pt idx="124">
                  <c:v>0.68919016095023933</c:v>
                </c:pt>
                <c:pt idx="125">
                  <c:v>-0.71249704215382503</c:v>
                </c:pt>
                <c:pt idx="126">
                  <c:v>0.60182082254508962</c:v>
                </c:pt>
                <c:pt idx="127">
                  <c:v>-0.32927149780477133</c:v>
                </c:pt>
                <c:pt idx="128">
                  <c:v>-7.048550759971299E-2</c:v>
                </c:pt>
                <c:pt idx="129">
                  <c:v>0.47101855741353271</c:v>
                </c:pt>
                <c:pt idx="130">
                  <c:v>-0.67310546618724743</c:v>
                </c:pt>
                <c:pt idx="131">
                  <c:v>0.50786960861253772</c:v>
                </c:pt>
                <c:pt idx="132">
                  <c:v>-2.7312094688150081E-3</c:v>
                </c:pt>
                <c:pt idx="133">
                  <c:v>-0.51991046823804288</c:v>
                </c:pt>
                <c:pt idx="134">
                  <c:v>0.60181187611841547</c:v>
                </c:pt>
                <c:pt idx="135">
                  <c:v>-9.0642930628360041E-2</c:v>
                </c:pt>
                <c:pt idx="136">
                  <c:v>-0.52562053437523404</c:v>
                </c:pt>
                <c:pt idx="137">
                  <c:v>0.49181172690422453</c:v>
                </c:pt>
                <c:pt idx="138">
                  <c:v>0.21695141721856301</c:v>
                </c:pt>
                <c:pt idx="139">
                  <c:v>-0.5904032404950279</c:v>
                </c:pt>
                <c:pt idx="140">
                  <c:v>-1.777183959361453E-2</c:v>
                </c:pt>
                <c:pt idx="141">
                  <c:v>0.5798149884299626</c:v>
                </c:pt>
                <c:pt idx="142">
                  <c:v>8.149361723555781E-4</c:v>
                </c:pt>
                <c:pt idx="143">
                  <c:v>-0.55860128751247395</c:v>
                </c:pt>
                <c:pt idx="144">
                  <c:v>-0.15626691982889976</c:v>
                </c:pt>
                <c:pt idx="145">
                  <c:v>0.46314340351598859</c:v>
                </c:pt>
                <c:pt idx="146">
                  <c:v>0.41611951599063224</c:v>
                </c:pt>
                <c:pt idx="147">
                  <c:v>-0.12990050145878537</c:v>
                </c:pt>
                <c:pt idx="148">
                  <c:v>-0.49779487638117798</c:v>
                </c:pt>
                <c:pt idx="149">
                  <c:v>-0.38119086586097745</c:v>
                </c:pt>
                <c:pt idx="150">
                  <c:v>1.8478898747387406E-2</c:v>
                </c:pt>
                <c:pt idx="151">
                  <c:v>0.36312967205995278</c:v>
                </c:pt>
                <c:pt idx="152">
                  <c:v>0.47721535873674542</c:v>
                </c:pt>
                <c:pt idx="153">
                  <c:v>0.38119567957756034</c:v>
                </c:pt>
                <c:pt idx="154">
                  <c:v>0.18381429935929228</c:v>
                </c:pt>
                <c:pt idx="155">
                  <c:v>-1.6517203466866946E-2</c:v>
                </c:pt>
                <c:pt idx="156">
                  <c:v>-0.16902622201916429</c:v>
                </c:pt>
                <c:pt idx="157">
                  <c:v>-0.26375782030881939</c:v>
                </c:pt>
                <c:pt idx="158">
                  <c:v>-0.31102489186292381</c:v>
                </c:pt>
                <c:pt idx="159">
                  <c:v>-0.32459102375673637</c:v>
                </c:pt>
                <c:pt idx="160">
                  <c:v>-0.31271531062269048</c:v>
                </c:pt>
                <c:pt idx="161">
                  <c:v>-0.27531667581243552</c:v>
                </c:pt>
                <c:pt idx="162">
                  <c:v>-0.20532344385128912</c:v>
                </c:pt>
                <c:pt idx="163">
                  <c:v>-9.426851736633661E-2</c:v>
                </c:pt>
                <c:pt idx="164">
                  <c:v>5.6489401483256367E-2</c:v>
                </c:pt>
                <c:pt idx="165">
                  <c:v>0.21980359410880385</c:v>
                </c:pt>
                <c:pt idx="166">
                  <c:v>0.33155459481838973</c:v>
                </c:pt>
                <c:pt idx="167">
                  <c:v>0.3065458324845256</c:v>
                </c:pt>
                <c:pt idx="168">
                  <c:v>0.10374049364861275</c:v>
                </c:pt>
                <c:pt idx="169">
                  <c:v>-0.18133355977877744</c:v>
                </c:pt>
                <c:pt idx="170">
                  <c:v>-0.30940649487608413</c:v>
                </c:pt>
                <c:pt idx="171">
                  <c:v>-0.10698085993792156</c:v>
                </c:pt>
                <c:pt idx="172">
                  <c:v>0.22679905415016646</c:v>
                </c:pt>
                <c:pt idx="173">
                  <c:v>0.22173739657118555</c:v>
                </c:pt>
                <c:pt idx="174">
                  <c:v>-0.14988132310537891</c:v>
                </c:pt>
                <c:pt idx="175">
                  <c:v>-0.22249908912080377</c:v>
                </c:pt>
                <c:pt idx="176">
                  <c:v>0.16922534526749991</c:v>
                </c:pt>
                <c:pt idx="177">
                  <c:v>0.14544996365185842</c:v>
                </c:pt>
                <c:pt idx="178">
                  <c:v>-0.23436943486723597</c:v>
                </c:pt>
                <c:pt idx="179">
                  <c:v>4.8782936405695629E-2</c:v>
                </c:pt>
                <c:pt idx="180">
                  <c:v>0.1581648856501261</c:v>
                </c:pt>
                <c:pt idx="181">
                  <c:v>-0.2188842998471891</c:v>
                </c:pt>
                <c:pt idx="182">
                  <c:v>0.14727228682399535</c:v>
                </c:pt>
                <c:pt idx="183">
                  <c:v>-3.0610066768429641E-2</c:v>
                </c:pt>
                <c:pt idx="184">
                  <c:v>-6.6722773803409727E-2</c:v>
                </c:pt>
                <c:pt idx="185">
                  <c:v>0.12479996589186781</c:v>
                </c:pt>
                <c:pt idx="186">
                  <c:v>-0.15016923732254217</c:v>
                </c:pt>
                <c:pt idx="187">
                  <c:v>0.1554884163764291</c:v>
                </c:pt>
                <c:pt idx="188">
                  <c:v>-0.14890267848424887</c:v>
                </c:pt>
                <c:pt idx="189">
                  <c:v>0.131201289619128</c:v>
                </c:pt>
                <c:pt idx="190">
                  <c:v>-9.7127812750227818E-2</c:v>
                </c:pt>
                <c:pt idx="191">
                  <c:v>4.0266977109264183E-2</c:v>
                </c:pt>
                <c:pt idx="192">
                  <c:v>3.6972161653817767E-2</c:v>
                </c:pt>
                <c:pt idx="193">
                  <c:v>-0.1101586766141793</c:v>
                </c:pt>
                <c:pt idx="194">
                  <c:v>0.13038132929300067</c:v>
                </c:pt>
                <c:pt idx="195">
                  <c:v>-5.7877465555623127E-2</c:v>
                </c:pt>
                <c:pt idx="196">
                  <c:v>-6.8231956912203143E-2</c:v>
                </c:pt>
                <c:pt idx="197">
                  <c:v>0.11198952042843807</c:v>
                </c:pt>
                <c:pt idx="198">
                  <c:v>3.3247695130904577E-3</c:v>
                </c:pt>
                <c:pt idx="199">
                  <c:v>-0.10506543132335026</c:v>
                </c:pt>
                <c:pt idx="200">
                  <c:v>-2.7883439330880244E-3</c:v>
                </c:pt>
                <c:pt idx="201">
                  <c:v>9.2700599605565426E-2</c:v>
                </c:pt>
                <c:pt idx="202">
                  <c:v>5.1608829906911957E-2</c:v>
                </c:pt>
                <c:pt idx="203">
                  <c:v>-3.8292895992793868E-2</c:v>
                </c:pt>
                <c:pt idx="204">
                  <c:v>-8.0550557167484799E-2</c:v>
                </c:pt>
                <c:pt idx="205">
                  <c:v>-6.5831545769148278E-2</c:v>
                </c:pt>
                <c:pt idx="206">
                  <c:v>-2.8259870609884743E-2</c:v>
                </c:pt>
                <c:pt idx="207">
                  <c:v>4.7844165270013537E-3</c:v>
                </c:pt>
                <c:pt idx="208">
                  <c:v>2.4288688232119309E-2</c:v>
                </c:pt>
                <c:pt idx="209">
                  <c:v>3.1501069525270493E-2</c:v>
                </c:pt>
                <c:pt idx="210">
                  <c:v>2.946149307890493E-2</c:v>
                </c:pt>
                <c:pt idx="211">
                  <c:v>1.947439218864392E-2</c:v>
                </c:pt>
                <c:pt idx="212">
                  <c:v>1.6051268982129332E-3</c:v>
                </c:pt>
                <c:pt idx="213">
                  <c:v>-2.1934232126702116E-2</c:v>
                </c:pt>
                <c:pt idx="214">
                  <c:v>-4.1969285464789716E-2</c:v>
                </c:pt>
                <c:pt idx="215">
                  <c:v>-4.1693393999629014E-2</c:v>
                </c:pt>
                <c:pt idx="216">
                  <c:v>-1.035661695825534E-2</c:v>
                </c:pt>
                <c:pt idx="217">
                  <c:v>3.0421628581226542E-2</c:v>
                </c:pt>
                <c:pt idx="218">
                  <c:v>2.9585934760942064E-2</c:v>
                </c:pt>
                <c:pt idx="219">
                  <c:v>-1.7760087099882936E-2</c:v>
                </c:pt>
                <c:pt idx="220">
                  <c:v>-2.6133043088866954E-2</c:v>
                </c:pt>
                <c:pt idx="221">
                  <c:v>2.3179470365182326E-2</c:v>
                </c:pt>
                <c:pt idx="222">
                  <c:v>7.3779903563381891E-3</c:v>
                </c:pt>
                <c:pt idx="223">
                  <c:v>-2.4800066411421625E-2</c:v>
                </c:pt>
                <c:pt idx="224">
                  <c:v>2.2050894354903958E-2</c:v>
                </c:pt>
                <c:pt idx="225">
                  <c:v>-1.1073801038193281E-2</c:v>
                </c:pt>
                <c:pt idx="226">
                  <c:v>1.5677181919661479E-3</c:v>
                </c:pt>
                <c:pt idx="227">
                  <c:v>3.4817309280083296E-3</c:v>
                </c:pt>
                <c:pt idx="228">
                  <c:v>-4.4530861639940434E-3</c:v>
                </c:pt>
                <c:pt idx="229">
                  <c:v>2.1835179729458327E-3</c:v>
                </c:pt>
                <c:pt idx="230">
                  <c:v>2.7286750010896287E-3</c:v>
                </c:pt>
                <c:pt idx="231">
                  <c:v>-8.9962746115515718E-3</c:v>
                </c:pt>
                <c:pt idx="232">
                  <c:v>1.3151178352465357E-2</c:v>
                </c:pt>
                <c:pt idx="233">
                  <c:v>-9.9912816041703902E-3</c:v>
                </c:pt>
                <c:pt idx="234">
                  <c:v>-1.5128302437852252E-3</c:v>
                </c:pt>
                <c:pt idx="235">
                  <c:v>1.0416412200513861E-2</c:v>
                </c:pt>
                <c:pt idx="236">
                  <c:v>-2.9194895120796048E-3</c:v>
                </c:pt>
                <c:pt idx="237">
                  <c:v>-8.7286973715536807E-3</c:v>
                </c:pt>
                <c:pt idx="238">
                  <c:v>-3.8549384080462302E-4</c:v>
                </c:pt>
                <c:pt idx="239">
                  <c:v>6.5386200937971196E-3</c:v>
                </c:pt>
                <c:pt idx="240">
                  <c:v>6.4298012404471047E-3</c:v>
                </c:pt>
                <c:pt idx="241">
                  <c:v>3.060699217518502E-3</c:v>
                </c:pt>
                <c:pt idx="242">
                  <c:v>1.1010028417615538E-4</c:v>
                </c:pt>
                <c:pt idx="243">
                  <c:v>-1.3602821620385024E-3</c:v>
                </c:pt>
                <c:pt idx="244">
                  <c:v>-1.5722039714123671E-3</c:v>
                </c:pt>
                <c:pt idx="245">
                  <c:v>-8.5502547958797072E-4</c:v>
                </c:pt>
                <c:pt idx="246">
                  <c:v>5.9471206565008873E-4</c:v>
                </c:pt>
                <c:pt idx="247">
                  <c:v>2.3475237790422684E-3</c:v>
                </c:pt>
                <c:pt idx="248">
                  <c:v>3.2463742974849523E-3</c:v>
                </c:pt>
                <c:pt idx="249">
                  <c:v>1.8159206934189431E-3</c:v>
                </c:pt>
                <c:pt idx="250">
                  <c:v>-1.3820160615706488E-3</c:v>
                </c:pt>
                <c:pt idx="251">
                  <c:v>-2.2113687322376941E-3</c:v>
                </c:pt>
                <c:pt idx="252">
                  <c:v>1.0035490271633727E-3</c:v>
                </c:pt>
                <c:pt idx="253">
                  <c:v>1.381514122976662E-3</c:v>
                </c:pt>
                <c:pt idx="254">
                  <c:v>-1.6916383777358772E-3</c:v>
                </c:pt>
                <c:pt idx="255">
                  <c:v>7.3938564518519093E-4</c:v>
                </c:pt>
                <c:pt idx="256">
                  <c:v>1.4228970470410381E-4</c:v>
                </c:pt>
                <c:pt idx="257">
                  <c:v>-5.6235577471503307E-4</c:v>
                </c:pt>
                <c:pt idx="258">
                  <c:v>6.2898242074008247E-4</c:v>
                </c:pt>
                <c:pt idx="259">
                  <c:v>-4.7301397613493118E-4</c:v>
                </c:pt>
                <c:pt idx="260">
                  <c:v>1.370686183019595E-4</c:v>
                </c:pt>
                <c:pt idx="261">
                  <c:v>3.2326931585958675E-4</c:v>
                </c:pt>
                <c:pt idx="262">
                  <c:v>-6.6452194923010495E-4</c:v>
                </c:pt>
                <c:pt idx="263">
                  <c:v>4.7335200247138168E-4</c:v>
                </c:pt>
                <c:pt idx="264">
                  <c:v>2.3193444459419628E-4</c:v>
                </c:pt>
                <c:pt idx="265">
                  <c:v>-4.5012520462047389E-4</c:v>
                </c:pt>
                <c:pt idx="266">
                  <c:v>-2.4619792461878863E-4</c:v>
                </c:pt>
                <c:pt idx="267">
                  <c:v>1.835317980326733E-4</c:v>
                </c:pt>
                <c:pt idx="268">
                  <c:v>3.2666568644721246E-4</c:v>
                </c:pt>
                <c:pt idx="269">
                  <c:v>2.6778525038652601E-4</c:v>
                </c:pt>
                <c:pt idx="270">
                  <c:v>1.8275816242744412E-4</c:v>
                </c:pt>
                <c:pt idx="271">
                  <c:v>1.4185330118489102E-4</c:v>
                </c:pt>
                <c:pt idx="272">
                  <c:v>1.4470441986888386E-4</c:v>
                </c:pt>
                <c:pt idx="273">
                  <c:v>1.611029770534633E-4</c:v>
                </c:pt>
                <c:pt idx="274">
                  <c:v>1.4030992691962805E-4</c:v>
                </c:pt>
                <c:pt idx="275">
                  <c:v>3.9940662875832526E-5</c:v>
                </c:pt>
                <c:pt idx="276">
                  <c:v>-8.554389570587147E-5</c:v>
                </c:pt>
                <c:pt idx="277">
                  <c:v>-7.0344449445684679E-5</c:v>
                </c:pt>
                <c:pt idx="278">
                  <c:v>6.5554293659545333E-5</c:v>
                </c:pt>
                <c:pt idx="279">
                  <c:v>1.7753385356839386E-5</c:v>
                </c:pt>
                <c:pt idx="280">
                  <c:v>-5.6024351256772933E-5</c:v>
                </c:pt>
                <c:pt idx="281">
                  <c:v>5.2343448928460043E-5</c:v>
                </c:pt>
                <c:pt idx="282">
                  <c:v>-3.9759364212691124E-5</c:v>
                </c:pt>
                <c:pt idx="283">
                  <c:v>3.279403393516092E-5</c:v>
                </c:pt>
                <c:pt idx="284">
                  <c:v>-3.1206550308118863E-5</c:v>
                </c:pt>
                <c:pt idx="285">
                  <c:v>2.8047097035147595E-5</c:v>
                </c:pt>
                <c:pt idx="286">
                  <c:v>-1.4562640170371985E-5</c:v>
                </c:pt>
                <c:pt idx="287">
                  <c:v>-8.2067342352030231E-6</c:v>
                </c:pt>
                <c:pt idx="288">
                  <c:v>1.7010705004109041E-5</c:v>
                </c:pt>
                <c:pt idx="289">
                  <c:v>3.6652706065447876E-6</c:v>
                </c:pt>
                <c:pt idx="290">
                  <c:v>-1.0147850017683752E-5</c:v>
                </c:pt>
                <c:pt idx="291">
                  <c:v>-9.8618972483302003E-6</c:v>
                </c:pt>
                <c:pt idx="292">
                  <c:v>-5.0463661562120023E-6</c:v>
                </c:pt>
                <c:pt idx="293">
                  <c:v>-2.0068786262164944E-6</c:v>
                </c:pt>
                <c:pt idx="294">
                  <c:v>-1.4320196720599937E-6</c:v>
                </c:pt>
                <c:pt idx="295">
                  <c:v>-2.4182644805842758E-6</c:v>
                </c:pt>
                <c:pt idx="296">
                  <c:v>-3.6900065266621481E-6</c:v>
                </c:pt>
                <c:pt idx="297">
                  <c:v>-3.326227145772974E-6</c:v>
                </c:pt>
                <c:pt idx="298">
                  <c:v>-1.8462696882836012E-7</c:v>
                </c:pt>
                <c:pt idx="299">
                  <c:v>2.3888515885163791E-6</c:v>
                </c:pt>
                <c:pt idx="300">
                  <c:v>-9.806027478976773E-8</c:v>
                </c:pt>
                <c:pt idx="301">
                  <c:v>-1.3838169467439891E-6</c:v>
                </c:pt>
                <c:pt idx="302">
                  <c:v>1.3316550911419178E-6</c:v>
                </c:pt>
                <c:pt idx="303">
                  <c:v>-9.2031312842384415E-7</c:v>
                </c:pt>
                <c:pt idx="304">
                  <c:v>6.9537153095089327E-7</c:v>
                </c:pt>
                <c:pt idx="305">
                  <c:v>-6.5411864241265135E-7</c:v>
                </c:pt>
                <c:pt idx="306">
                  <c:v>5.9916427315462768E-7</c:v>
                </c:pt>
                <c:pt idx="307">
                  <c:v>-2.9847130945097652E-7</c:v>
                </c:pt>
                <c:pt idx="308">
                  <c:v>-1.9661865472260583E-7</c:v>
                </c:pt>
                <c:pt idx="309">
                  <c:v>2.8521677115435698E-7</c:v>
                </c:pt>
                <c:pt idx="310">
                  <c:v>1.7046965676875626E-7</c:v>
                </c:pt>
                <c:pt idx="311">
                  <c:v>-5.0088857995180184E-8</c:v>
                </c:pt>
                <c:pt idx="312">
                  <c:v>-1.2781785661236712E-7</c:v>
                </c:pt>
                <c:pt idx="313">
                  <c:v>-1.2252742393433618E-7</c:v>
                </c:pt>
                <c:pt idx="314">
                  <c:v>-9.6360448138492727E-8</c:v>
                </c:pt>
                <c:pt idx="315">
                  <c:v>-5.9166297533664685E-8</c:v>
                </c:pt>
                <c:pt idx="316">
                  <c:v>-4.7772432526235383E-9</c:v>
                </c:pt>
                <c:pt idx="317">
                  <c:v>4.3731376560837373E-8</c:v>
                </c:pt>
                <c:pt idx="318">
                  <c:v>2.8360301543611274E-8</c:v>
                </c:pt>
                <c:pt idx="319">
                  <c:v>-2.7331183076218967E-8</c:v>
                </c:pt>
                <c:pt idx="320">
                  <c:v>-1.18002840219958E-9</c:v>
                </c:pt>
                <c:pt idx="321">
                  <c:v>1.3421867031562013E-8</c:v>
                </c:pt>
                <c:pt idx="322">
                  <c:v>-1.3695511774499187E-8</c:v>
                </c:pt>
                <c:pt idx="323">
                  <c:v>1.0533746543445209E-8</c:v>
                </c:pt>
                <c:pt idx="324">
                  <c:v>-5.8644704270848503E-9</c:v>
                </c:pt>
                <c:pt idx="325">
                  <c:v>-4.8511903790695371E-10</c:v>
                </c:pt>
                <c:pt idx="326">
                  <c:v>5.1677760040638747E-9</c:v>
                </c:pt>
                <c:pt idx="327">
                  <c:v>-2.0946672375334023E-9</c:v>
                </c:pt>
                <c:pt idx="328">
                  <c:v>-3.2138352696645584E-9</c:v>
                </c:pt>
                <c:pt idx="329">
                  <c:v>-9.5887910467488239E-10</c:v>
                </c:pt>
                <c:pt idx="330">
                  <c:v>3.4361177029132664E-10</c:v>
                </c:pt>
                <c:pt idx="331">
                  <c:v>5.3433053595342446E-10</c:v>
                </c:pt>
                <c:pt idx="332">
                  <c:v>2.1118844096996248E-10</c:v>
                </c:pt>
                <c:pt idx="333">
                  <c:v>-3.0203670561115715E-10</c:v>
                </c:pt>
                <c:pt idx="334">
                  <c:v>-6.0988265148689477E-10</c:v>
                </c:pt>
                <c:pt idx="335">
                  <c:v>-2.3199449833435764E-10</c:v>
                </c:pt>
                <c:pt idx="336">
                  <c:v>3.2988366052243049E-10</c:v>
                </c:pt>
                <c:pt idx="337">
                  <c:v>-3.8722293929874344E-11</c:v>
                </c:pt>
                <c:pt idx="338">
                  <c:v>-9.6348891420528331E-11</c:v>
                </c:pt>
                <c:pt idx="339">
                  <c:v>1.024525134458064E-10</c:v>
                </c:pt>
                <c:pt idx="340">
                  <c:v>-6.5491639711672512E-11</c:v>
                </c:pt>
                <c:pt idx="341">
                  <c:v>1.052270853685372E-11</c:v>
                </c:pt>
                <c:pt idx="342">
                  <c:v>4.1098102240658495E-11</c:v>
                </c:pt>
                <c:pt idx="343">
                  <c:v>-3.6537647950350355E-11</c:v>
                </c:pt>
                <c:pt idx="344">
                  <c:v>-1.9607744142713788E-11</c:v>
                </c:pt>
                <c:pt idx="345">
                  <c:v>7.2471167958319569E-12</c:v>
                </c:pt>
                <c:pt idx="346">
                  <c:v>1.3092725880234521E-11</c:v>
                </c:pt>
                <c:pt idx="347">
                  <c:v>1.0626031634219223E-11</c:v>
                </c:pt>
                <c:pt idx="348">
                  <c:v>6.7062306573784104E-12</c:v>
                </c:pt>
                <c:pt idx="349">
                  <c:v>1.7401259751324502E-12</c:v>
                </c:pt>
                <c:pt idx="350">
                  <c:v>-2.9401811047316443E-12</c:v>
                </c:pt>
                <c:pt idx="351">
                  <c:v>-2.449302903344917E-12</c:v>
                </c:pt>
                <c:pt idx="352">
                  <c:v>1.7720742291261469E-12</c:v>
                </c:pt>
                <c:pt idx="353">
                  <c:v>-1.8594922293673651E-13</c:v>
                </c:pt>
                <c:pt idx="354">
                  <c:v>-3.0482231488716528E-13</c:v>
                </c:pt>
                <c:pt idx="355">
                  <c:v>1.9970185291167278E-13</c:v>
                </c:pt>
                <c:pt idx="356">
                  <c:v>9.4951259716426936E-14</c:v>
                </c:pt>
                <c:pt idx="357">
                  <c:v>-3.1984655527336922E-13</c:v>
                </c:pt>
                <c:pt idx="358">
                  <c:v>1.747373930525029E-13</c:v>
                </c:pt>
                <c:pt idx="359">
                  <c:v>1.4657809016059582E-13</c:v>
                </c:pt>
                <c:pt idx="360">
                  <c:v>5.6447024123195508E-15</c:v>
                </c:pt>
                <c:pt idx="361">
                  <c:v>-3.6366056389552544E-14</c:v>
                </c:pt>
                <c:pt idx="362">
                  <c:v>-2.7779374174610135E-14</c:v>
                </c:pt>
                <c:pt idx="363">
                  <c:v>-4.9819421268200822E-15</c:v>
                </c:pt>
                <c:pt idx="364">
                  <c:v>1.6708374613021533E-14</c:v>
                </c:pt>
                <c:pt idx="365">
                  <c:v>1.5839911212813634E-14</c:v>
                </c:pt>
                <c:pt idx="366">
                  <c:v>-6.5229580814856871E-15</c:v>
                </c:pt>
                <c:pt idx="367">
                  <c:v>-2.6583356552754285E-15</c:v>
                </c:pt>
                <c:pt idx="368">
                  <c:v>3.8299091219917579E-15</c:v>
                </c:pt>
                <c:pt idx="369">
                  <c:v>-2.5878033415584497E-15</c:v>
                </c:pt>
                <c:pt idx="370">
                  <c:v>9.061274455449221E-16</c:v>
                </c:pt>
                <c:pt idx="371">
                  <c:v>7.1009028110551107E-16</c:v>
                </c:pt>
                <c:pt idx="372">
                  <c:v>-9.2935007622154736E-16</c:v>
                </c:pt>
                <c:pt idx="373">
                  <c:v>-3.4884312734981937E-16</c:v>
                </c:pt>
                <c:pt idx="374">
                  <c:v>9.6480959644054069E-17</c:v>
                </c:pt>
                <c:pt idx="375">
                  <c:v>1.4542702679881418E-16</c:v>
                </c:pt>
                <c:pt idx="376">
                  <c:v>7.3184459364600211E-17</c:v>
                </c:pt>
                <c:pt idx="377">
                  <c:v>-1.9033681140162568E-17</c:v>
                </c:pt>
                <c:pt idx="378">
                  <c:v>-6.6665079573559611E-17</c:v>
                </c:pt>
                <c:pt idx="379">
                  <c:v>-1.209352251389162E-17</c:v>
                </c:pt>
                <c:pt idx="380">
                  <c:v>2.716766063887914E-17</c:v>
                </c:pt>
                <c:pt idx="381">
                  <c:v>-1.6496419659019845E-17</c:v>
                </c:pt>
                <c:pt idx="382">
                  <c:v>9.9907974964317769E-18</c:v>
                </c:pt>
                <c:pt idx="383">
                  <c:v>-6.8261550527957097E-18</c:v>
                </c:pt>
                <c:pt idx="384">
                  <c:v>2.6035774082650239E-18</c:v>
                </c:pt>
                <c:pt idx="385">
                  <c:v>1.7859681786887083E-18</c:v>
                </c:pt>
                <c:pt idx="386">
                  <c:v>-7.1968530606200423E-19</c:v>
                </c:pt>
                <c:pt idx="387">
                  <c:v>-9.0410328226292846E-19</c:v>
                </c:pt>
                <c:pt idx="388">
                  <c:v>-5.8404176620741121E-19</c:v>
                </c:pt>
                <c:pt idx="389">
                  <c:v>-3.1658185072702935E-19</c:v>
                </c:pt>
                <c:pt idx="390">
                  <c:v>-5.4767102261071051E-20</c:v>
                </c:pt>
                <c:pt idx="391">
                  <c:v>1.1439181397343946E-19</c:v>
                </c:pt>
                <c:pt idx="392">
                  <c:v>1.5429397475024216E-20</c:v>
                </c:pt>
                <c:pt idx="393">
                  <c:v>-3.7552497228016394E-20</c:v>
                </c:pt>
                <c:pt idx="394">
                  <c:v>2.5144641472328741E-20</c:v>
                </c:pt>
                <c:pt idx="395">
                  <c:v>-1.2491511401186551E-20</c:v>
                </c:pt>
                <c:pt idx="396">
                  <c:v>8.2136035710157644E-22</c:v>
                </c:pt>
                <c:pt idx="397">
                  <c:v>5.1138701129499332E-21</c:v>
                </c:pt>
                <c:pt idx="398">
                  <c:v>3.2243563977487766E-23</c:v>
                </c:pt>
                <c:pt idx="399">
                  <c:v>-1.1538103354603105E-21</c:v>
                </c:pt>
                <c:pt idx="400">
                  <c:v>-7.8419202630991879E-22</c:v>
                </c:pt>
                <c:pt idx="401">
                  <c:v>-2.8344476648349773E-22</c:v>
                </c:pt>
                <c:pt idx="402">
                  <c:v>1.2760624086376915E-22</c:v>
                </c:pt>
                <c:pt idx="403">
                  <c:v>1.7586371078416228E-22</c:v>
                </c:pt>
                <c:pt idx="404">
                  <c:v>-6.8863821855812868E-23</c:v>
                </c:pt>
                <c:pt idx="405">
                  <c:v>9.1287829831958281E-24</c:v>
                </c:pt>
                <c:pt idx="406">
                  <c:v>-4.4845602343174175E-24</c:v>
                </c:pt>
                <c:pt idx="407">
                  <c:v>1.0957580856350258E-23</c:v>
                </c:pt>
                <c:pt idx="408">
                  <c:v>-9.2602646389796132E-24</c:v>
                </c:pt>
                <c:pt idx="409">
                  <c:v>-1.585407012532843E-24</c:v>
                </c:pt>
                <c:pt idx="410">
                  <c:v>1.5576204157287367E-24</c:v>
                </c:pt>
                <c:pt idx="411">
                  <c:v>1.1990337303464701E-24</c:v>
                </c:pt>
                <c:pt idx="412">
                  <c:v>5.1097937806346906E-25</c:v>
                </c:pt>
                <c:pt idx="413">
                  <c:v>-4.9453072372838809E-26</c:v>
                </c:pt>
                <c:pt idx="414">
                  <c:v>-2.2315698534722385E-25</c:v>
                </c:pt>
                <c:pt idx="415">
                  <c:v>3.8637923599952834E-26</c:v>
                </c:pt>
                <c:pt idx="416">
                  <c:v>1.5218842514644666E-26</c:v>
                </c:pt>
                <c:pt idx="417">
                  <c:v>-7.9102404416645645E-27</c:v>
                </c:pt>
                <c:pt idx="418">
                  <c:v>-5.3797382661993634E-27</c:v>
                </c:pt>
                <c:pt idx="419">
                  <c:v>8.3367314555445672E-27</c:v>
                </c:pt>
                <c:pt idx="420">
                  <c:v>6.3456944752817075E-28</c:v>
                </c:pt>
                <c:pt idx="421">
                  <c:v>-1.2449140118421092E-27</c:v>
                </c:pt>
                <c:pt idx="422">
                  <c:v>-7.6357111254641355E-28</c:v>
                </c:pt>
                <c:pt idx="423">
                  <c:v>-1.8582744766824546E-28</c:v>
                </c:pt>
                <c:pt idx="424">
                  <c:v>1.6921959469094292E-28</c:v>
                </c:pt>
                <c:pt idx="425">
                  <c:v>9.4626039326443879E-29</c:v>
                </c:pt>
                <c:pt idx="426">
                  <c:v>-6.3839564320487478E-29</c:v>
                </c:pt>
                <c:pt idx="427">
                  <c:v>2.9000193647556449E-29</c:v>
                </c:pt>
                <c:pt idx="428">
                  <c:v>-1.5079786574597071E-29</c:v>
                </c:pt>
                <c:pt idx="429">
                  <c:v>4.2638201071960655E-30</c:v>
                </c:pt>
                <c:pt idx="430">
                  <c:v>2.8323659600720407E-30</c:v>
                </c:pt>
                <c:pt idx="431">
                  <c:v>6.8129748767638622E-32</c:v>
                </c:pt>
                <c:pt idx="432">
                  <c:v>-1.910198713516708E-31</c:v>
                </c:pt>
                <c:pt idx="433">
                  <c:v>3.0891009293637921E-32</c:v>
                </c:pt>
                <c:pt idx="434">
                  <c:v>1.4470914807079216E-31</c:v>
                </c:pt>
                <c:pt idx="435">
                  <c:v>3.482838994342632E-32</c:v>
                </c:pt>
                <c:pt idx="436">
                  <c:v>-3.4195414004976093E-32</c:v>
                </c:pt>
                <c:pt idx="437">
                  <c:v>1.5840143766518656E-32</c:v>
                </c:pt>
                <c:pt idx="438">
                  <c:v>-6.7026503933850301E-33</c:v>
                </c:pt>
                <c:pt idx="439">
                  <c:v>5.4484553702497043E-34</c:v>
                </c:pt>
                <c:pt idx="440">
                  <c:v>1.4185899015285593E-33</c:v>
                </c:pt>
                <c:pt idx="441">
                  <c:v>4.2068167471701339E-34</c:v>
                </c:pt>
                <c:pt idx="442">
                  <c:v>1.5582783296049331E-34</c:v>
                </c:pt>
                <c:pt idx="443">
                  <c:v>1.0786636278363981E-34</c:v>
                </c:pt>
                <c:pt idx="444">
                  <c:v>3.7424318247708696E-35</c:v>
                </c:pt>
                <c:pt idx="445">
                  <c:v>-1.8977400224292753E-35</c:v>
                </c:pt>
                <c:pt idx="446">
                  <c:v>3.8737093190202346E-36</c:v>
                </c:pt>
                <c:pt idx="447">
                  <c:v>-1.8386504546413894E-36</c:v>
                </c:pt>
                <c:pt idx="448">
                  <c:v>1.5461872544698929E-36</c:v>
                </c:pt>
                <c:pt idx="449">
                  <c:v>-3.3407322967953528E-37</c:v>
                </c:pt>
                <c:pt idx="450">
                  <c:v>-2.8155978960042864E-37</c:v>
                </c:pt>
                <c:pt idx="451">
                  <c:v>-1.0796620497617716E-37</c:v>
                </c:pt>
                <c:pt idx="452">
                  <c:v>-4.6634410204788908E-38</c:v>
                </c:pt>
                <c:pt idx="453">
                  <c:v>-1.0426296953184727E-38</c:v>
                </c:pt>
                <c:pt idx="454">
                  <c:v>6.7294403229078596E-39</c:v>
                </c:pt>
                <c:pt idx="455">
                  <c:v>-1.0909478465482357E-39</c:v>
                </c:pt>
                <c:pt idx="456">
                  <c:v>3.8405622300084442E-40</c:v>
                </c:pt>
                <c:pt idx="457">
                  <c:v>-3.8079715858672482E-40</c:v>
                </c:pt>
                <c:pt idx="458">
                  <c:v>1.2268555585105337E-40</c:v>
                </c:pt>
                <c:pt idx="459">
                  <c:v>6.4551533060969218E-41</c:v>
                </c:pt>
                <c:pt idx="460">
                  <c:v>2.0602032554010509E-41</c:v>
                </c:pt>
                <c:pt idx="461">
                  <c:v>9.2435842255445254E-42</c:v>
                </c:pt>
                <c:pt idx="462">
                  <c:v>2.4749426603534928E-42</c:v>
                </c:pt>
                <c:pt idx="463">
                  <c:v>-1.1390847617409156E-42</c:v>
                </c:pt>
                <c:pt idx="464">
                  <c:v>1.9512451695610384E-43</c:v>
                </c:pt>
                <c:pt idx="465">
                  <c:v>-8.7687744133631397E-44</c:v>
                </c:pt>
                <c:pt idx="466">
                  <c:v>6.2383562560748255E-44</c:v>
                </c:pt>
                <c:pt idx="467">
                  <c:v>-5.0010435616311013E-45</c:v>
                </c:pt>
                <c:pt idx="468">
                  <c:v>-7.0588537142155467E-45</c:v>
                </c:pt>
                <c:pt idx="469">
                  <c:v>-2.6053678686558824E-45</c:v>
                </c:pt>
                <c:pt idx="470">
                  <c:v>-4.8725981034061071E-46</c:v>
                </c:pt>
                <c:pt idx="471">
                  <c:v>2.6209811977647504E-46</c:v>
                </c:pt>
                <c:pt idx="472">
                  <c:v>1.5253327824197751E-47</c:v>
                </c:pt>
                <c:pt idx="473">
                  <c:v>-1.4845809246493426E-47</c:v>
                </c:pt>
                <c:pt idx="474">
                  <c:v>-1.5461661429095933E-48</c:v>
                </c:pt>
                <c:pt idx="475">
                  <c:v>4.3349580603545951E-48</c:v>
                </c:pt>
                <c:pt idx="476">
                  <c:v>3.6502637007521674E-49</c:v>
                </c:pt>
                <c:pt idx="477">
                  <c:v>-4.9585525606712311E-50</c:v>
                </c:pt>
                <c:pt idx="478">
                  <c:v>4.6086139973182882E-50</c:v>
                </c:pt>
                <c:pt idx="479">
                  <c:v>4.9011249627042715E-50</c:v>
                </c:pt>
                <c:pt idx="480">
                  <c:v>-4.5470713493867957E-51</c:v>
                </c:pt>
                <c:pt idx="481">
                  <c:v>-5.6772723627877894E-52</c:v>
                </c:pt>
                <c:pt idx="482">
                  <c:v>-3.8005292096431011E-52</c:v>
                </c:pt>
                <c:pt idx="483">
                  <c:v>4.6296945489446752E-52</c:v>
                </c:pt>
                <c:pt idx="484">
                  <c:v>2.830249506411174E-53</c:v>
                </c:pt>
                <c:pt idx="485">
                  <c:v>-9.2572476464077927E-54</c:v>
                </c:pt>
                <c:pt idx="486">
                  <c:v>2.0888793580092139E-54</c:v>
                </c:pt>
                <c:pt idx="487">
                  <c:v>3.7214254599366553E-54</c:v>
                </c:pt>
                <c:pt idx="488">
                  <c:v>-1.8714772568434411E-55</c:v>
                </c:pt>
                <c:pt idx="489">
                  <c:v>-6.4059668510739602E-56</c:v>
                </c:pt>
                <c:pt idx="490">
                  <c:v>-2.2281184931077577E-56</c:v>
                </c:pt>
                <c:pt idx="491">
                  <c:v>2.641450251884256E-56</c:v>
                </c:pt>
                <c:pt idx="492">
                  <c:v>2.9591204990047497E-57</c:v>
                </c:pt>
                <c:pt idx="493">
                  <c:v>2.9488169880097469E-58</c:v>
                </c:pt>
                <c:pt idx="494">
                  <c:v>3.656100712920374E-58</c:v>
                </c:pt>
                <c:pt idx="495">
                  <c:v>1.3633670668034814E-58</c:v>
                </c:pt>
                <c:pt idx="496">
                  <c:v>-3.7837757540799345E-59</c:v>
                </c:pt>
                <c:pt idx="497">
                  <c:v>9.4832806050248669E-60</c:v>
                </c:pt>
                <c:pt idx="498">
                  <c:v>-2.9017181580262912E-60</c:v>
                </c:pt>
                <c:pt idx="499">
                  <c:v>-1.1255024682992424E-61</c:v>
                </c:pt>
                <c:pt idx="500">
                  <c:v>1.1204967984160526E-61</c:v>
                </c:pt>
                <c:pt idx="501">
                  <c:v>2.4623023183898149E-62</c:v>
                </c:pt>
                <c:pt idx="502">
                  <c:v>-5.2822089740606428E-63</c:v>
                </c:pt>
                <c:pt idx="503">
                  <c:v>-2.5421783313001302E-63</c:v>
                </c:pt>
                <c:pt idx="504">
                  <c:v>7.7583887042344865E-64</c:v>
                </c:pt>
                <c:pt idx="505">
                  <c:v>-1.6858431382001682E-64</c:v>
                </c:pt>
                <c:pt idx="506">
                  <c:v>-5.8843047578946359E-66</c:v>
                </c:pt>
                <c:pt idx="507">
                  <c:v>8.8788154402130916E-66</c:v>
                </c:pt>
                <c:pt idx="508">
                  <c:v>2.357629233098687E-66</c:v>
                </c:pt>
                <c:pt idx="509">
                  <c:v>2.8059229784256215E-67</c:v>
                </c:pt>
                <c:pt idx="510">
                  <c:v>-1.2014727150399092E-67</c:v>
                </c:pt>
                <c:pt idx="511">
                  <c:v>9.8593041990680646E-69</c:v>
                </c:pt>
                <c:pt idx="512">
                  <c:v>-3.1765010798847755E-69</c:v>
                </c:pt>
                <c:pt idx="513">
                  <c:v>1.5670279670371824E-69</c:v>
                </c:pt>
                <c:pt idx="514">
                  <c:v>9.1040705350464451E-71</c:v>
                </c:pt>
                <c:pt idx="515">
                  <c:v>-5.3112310358562212E-72</c:v>
                </c:pt>
                <c:pt idx="516">
                  <c:v>7.4247465996317414E-72</c:v>
                </c:pt>
                <c:pt idx="517">
                  <c:v>3.164251576640319E-72</c:v>
                </c:pt>
                <c:pt idx="518">
                  <c:v>-6.4170189655832914E-73</c:v>
                </c:pt>
                <c:pt idx="519">
                  <c:v>1.3823727338209911E-73</c:v>
                </c:pt>
                <c:pt idx="520">
                  <c:v>-2.2840669609244228E-74</c:v>
                </c:pt>
                <c:pt idx="521">
                  <c:v>-5.1710138606564471E-75</c:v>
                </c:pt>
                <c:pt idx="522">
                  <c:v>-8.0226106168872105E-76</c:v>
                </c:pt>
                <c:pt idx="523">
                  <c:v>-2.2718701620355779E-76</c:v>
                </c:pt>
                <c:pt idx="524">
                  <c:v>-1.1337215821630793E-77</c:v>
                </c:pt>
                <c:pt idx="525">
                  <c:v>6.9523578143445983E-78</c:v>
                </c:pt>
                <c:pt idx="526">
                  <c:v>-1.0461439814686149E-78</c:v>
                </c:pt>
                <c:pt idx="527">
                  <c:v>-1.3675491474475961E-79</c:v>
                </c:pt>
                <c:pt idx="528">
                  <c:v>2.9831813244243583E-80</c:v>
                </c:pt>
                <c:pt idx="529">
                  <c:v>6.2297618065092195E-81</c:v>
                </c:pt>
                <c:pt idx="530">
                  <c:v>-3.0905990300504838E-82</c:v>
                </c:pt>
                <c:pt idx="531">
                  <c:v>-2.9414766525504166E-82</c:v>
                </c:pt>
                <c:pt idx="532">
                  <c:v>5.5276774603895118E-83</c:v>
                </c:pt>
                <c:pt idx="533">
                  <c:v>-8.2447952827405053E-84</c:v>
                </c:pt>
                <c:pt idx="534">
                  <c:v>-6.9277195435312429E-85</c:v>
                </c:pt>
                <c:pt idx="535">
                  <c:v>6.4241999754974677E-86</c:v>
                </c:pt>
                <c:pt idx="536">
                  <c:v>-1.5065394083789225E-87</c:v>
                </c:pt>
                <c:pt idx="537">
                  <c:v>-6.8844049283792018E-87</c:v>
                </c:pt>
                <c:pt idx="538">
                  <c:v>3.8773025492453073E-88</c:v>
                </c:pt>
                <c:pt idx="539">
                  <c:v>-6.8173149265026978E-89</c:v>
                </c:pt>
                <c:pt idx="540">
                  <c:v>2.7959070030547307E-89</c:v>
                </c:pt>
                <c:pt idx="541">
                  <c:v>1.0993828401677857E-90</c:v>
                </c:pt>
                <c:pt idx="542">
                  <c:v>6.1401982135692132E-92</c:v>
                </c:pt>
                <c:pt idx="543">
                  <c:v>7.8095648009143421E-92</c:v>
                </c:pt>
                <c:pt idx="544">
                  <c:v>5.7300004015396725E-93</c:v>
                </c:pt>
                <c:pt idx="545">
                  <c:v>-1.4106664469026129E-93</c:v>
                </c:pt>
                <c:pt idx="546">
                  <c:v>2.2187715557432365E-95</c:v>
                </c:pt>
                <c:pt idx="547">
                  <c:v>4.1965171878769646E-95</c:v>
                </c:pt>
                <c:pt idx="548">
                  <c:v>5.2396665695777866E-96</c:v>
                </c:pt>
                <c:pt idx="549">
                  <c:v>7.8991280630076025E-97</c:v>
                </c:pt>
                <c:pt idx="550">
                  <c:v>-7.5354363344448764E-99</c:v>
                </c:pt>
                <c:pt idx="551">
                  <c:v>-6.8130044418601336E-99</c:v>
                </c:pt>
                <c:pt idx="552">
                  <c:v>1.0918703656563843E-100</c:v>
                </c:pt>
                <c:pt idx="553">
                  <c:v>2.3280427521998762E-100</c:v>
                </c:pt>
                <c:pt idx="554">
                  <c:v>2.0563824175716506E-101</c:v>
                </c:pt>
                <c:pt idx="555">
                  <c:v>3.3762931011697837E-102</c:v>
                </c:pt>
                <c:pt idx="556">
                  <c:v>2.4846755791063122E-103</c:v>
                </c:pt>
                <c:pt idx="557">
                  <c:v>-5.2180898161930787E-104</c:v>
                </c:pt>
                <c:pt idx="558">
                  <c:v>5.1234839559875898E-105</c:v>
                </c:pt>
                <c:pt idx="559">
                  <c:v>3.5703718906989838E-106</c:v>
                </c:pt>
                <c:pt idx="560">
                  <c:v>-1.7399399997759743E-107</c:v>
                </c:pt>
                <c:pt idx="561">
                  <c:v>1.559948834287919E-108</c:v>
                </c:pt>
                <c:pt idx="562">
                  <c:v>1.0934284785484643E-108</c:v>
                </c:pt>
                <c:pt idx="563">
                  <c:v>-9.4543492624002488E-110</c:v>
                </c:pt>
                <c:pt idx="564">
                  <c:v>1.243401058753767E-110</c:v>
                </c:pt>
                <c:pt idx="565">
                  <c:v>-4.8444211703897266E-112</c:v>
                </c:pt>
                <c:pt idx="566">
                  <c:v>-1.166277526463324E-112</c:v>
                </c:pt>
                <c:pt idx="567">
                  <c:v>-6.8944184631908339E-114</c:v>
                </c:pt>
                <c:pt idx="568">
                  <c:v>1.2679232460101575E-114</c:v>
                </c:pt>
                <c:pt idx="569">
                  <c:v>-7.4857579697166949E-116</c:v>
                </c:pt>
                <c:pt idx="570">
                  <c:v>1.2638654253638798E-116</c:v>
                </c:pt>
                <c:pt idx="571">
                  <c:v>-4.5964515843814331E-118</c:v>
                </c:pt>
                <c:pt idx="572">
                  <c:v>-8.3906645993635608E-119</c:v>
                </c:pt>
                <c:pt idx="573">
                  <c:v>-1.4447641229554274E-121</c:v>
                </c:pt>
                <c:pt idx="574">
                  <c:v>1.023589184090954E-120</c:v>
                </c:pt>
                <c:pt idx="575">
                  <c:v>-9.3780855718535099E-122</c:v>
                </c:pt>
                <c:pt idx="576">
                  <c:v>5.0324850871479892E-123</c:v>
                </c:pt>
                <c:pt idx="577">
                  <c:v>6.8795847452153141E-124</c:v>
                </c:pt>
                <c:pt idx="578">
                  <c:v>5.7817610625950042E-125</c:v>
                </c:pt>
                <c:pt idx="579">
                  <c:v>3.2436013225879478E-126</c:v>
                </c:pt>
                <c:pt idx="580">
                  <c:v>-4.0179880253782411E-127</c:v>
                </c:pt>
                <c:pt idx="581">
                  <c:v>3.1825842663611615E-128</c:v>
                </c:pt>
                <c:pt idx="582">
                  <c:v>-1.9373568526127874E-130</c:v>
                </c:pt>
                <c:pt idx="583">
                  <c:v>-1.3109169307194388E-130</c:v>
                </c:pt>
                <c:pt idx="584">
                  <c:v>-3.7947980446130916E-132</c:v>
                </c:pt>
                <c:pt idx="585">
                  <c:v>1.0693686663115189E-132</c:v>
                </c:pt>
                <c:pt idx="586">
                  <c:v>-6.6529739157851428E-134</c:v>
                </c:pt>
                <c:pt idx="587">
                  <c:v>5.582930525545719E-135</c:v>
                </c:pt>
                <c:pt idx="588">
                  <c:v>2.1228127285452001E-136</c:v>
                </c:pt>
                <c:pt idx="589">
                  <c:v>1.3472388936378249E-137</c:v>
                </c:pt>
                <c:pt idx="590">
                  <c:v>1.850445597252154E-138</c:v>
                </c:pt>
                <c:pt idx="591">
                  <c:v>-8.5260769301384579E-140</c:v>
                </c:pt>
                <c:pt idx="592">
                  <c:v>7.0221406733472567E-141</c:v>
                </c:pt>
                <c:pt idx="593">
                  <c:v>-2.7556941724776939E-142</c:v>
                </c:pt>
                <c:pt idx="594">
                  <c:v>-2.7445042125988205E-143</c:v>
                </c:pt>
                <c:pt idx="595">
                  <c:v>-6.5385043637276692E-145</c:v>
                </c:pt>
                <c:pt idx="596">
                  <c:v>1.1592110842923687E-145</c:v>
                </c:pt>
                <c:pt idx="597">
                  <c:v>-6.7917674404523823E-147</c:v>
                </c:pt>
                <c:pt idx="598">
                  <c:v>1.9307162662197006E-148</c:v>
                </c:pt>
                <c:pt idx="599">
                  <c:v>2.1453216922651548E-149</c:v>
                </c:pt>
                <c:pt idx="600">
                  <c:v>9.7721678860775537E-151</c:v>
                </c:pt>
                <c:pt idx="601">
                  <c:v>-4.1601377357028124E-152</c:v>
                </c:pt>
                <c:pt idx="602">
                  <c:v>1.2058939125786556E-153</c:v>
                </c:pt>
                <c:pt idx="603">
                  <c:v>-1.7260283372423126E-154</c:v>
                </c:pt>
                <c:pt idx="604">
                  <c:v>-1.8387374199695239E-156</c:v>
                </c:pt>
                <c:pt idx="605">
                  <c:v>-1.7377134531942908E-157</c:v>
                </c:pt>
                <c:pt idx="606">
                  <c:v>-2.2022655899195104E-158</c:v>
                </c:pt>
                <c:pt idx="607">
                  <c:v>1.0388071993449569E-159</c:v>
                </c:pt>
                <c:pt idx="608">
                  <c:v>-4.5141289473966885E-161</c:v>
                </c:pt>
                <c:pt idx="609">
                  <c:v>-1.7553533769908622E-162</c:v>
                </c:pt>
                <c:pt idx="610">
                  <c:v>-8.3359052152674874E-164</c:v>
                </c:pt>
                <c:pt idx="611">
                  <c:v>-3.4853528151341927E-165</c:v>
                </c:pt>
                <c:pt idx="612">
                  <c:v>1.922919363064965E-166</c:v>
                </c:pt>
                <c:pt idx="613">
                  <c:v>-5.618717867736256E-168</c:v>
                </c:pt>
                <c:pt idx="614">
                  <c:v>-3.0767704340483509E-169</c:v>
                </c:pt>
                <c:pt idx="615">
                  <c:v>-1.2640036398944831E-170</c:v>
                </c:pt>
                <c:pt idx="616">
                  <c:v>-2.7966799154459878E-172</c:v>
                </c:pt>
                <c:pt idx="617">
                  <c:v>1.7885623723062037E-173</c:v>
                </c:pt>
                <c:pt idx="618">
                  <c:v>-2.6855608100112566E-175</c:v>
                </c:pt>
                <c:pt idx="619">
                  <c:v>-2.741342521046513E-176</c:v>
                </c:pt>
                <c:pt idx="620">
                  <c:v>-9.5669895305889906E-178</c:v>
                </c:pt>
                <c:pt idx="621">
                  <c:v>3.829194619691433E-180</c:v>
                </c:pt>
                <c:pt idx="622">
                  <c:v>3.4033168608848176E-181</c:v>
                </c:pt>
                <c:pt idx="623">
                  <c:v>2.208214324157972E-182</c:v>
                </c:pt>
                <c:pt idx="624">
                  <c:v>-4.43961541571339E-184</c:v>
                </c:pt>
                <c:pt idx="625">
                  <c:v>-5.1939454943731425E-188</c:v>
                </c:pt>
                <c:pt idx="626">
                  <c:v>1.2637112250766122E-186</c:v>
                </c:pt>
                <c:pt idx="627">
                  <c:v>-3.8407704814955099E-188</c:v>
                </c:pt>
                <c:pt idx="628">
                  <c:v>5.5070857381080676E-190</c:v>
                </c:pt>
                <c:pt idx="629">
                  <c:v>3.0527147190903204E-191</c:v>
                </c:pt>
                <c:pt idx="630">
                  <c:v>4.6822563869299732E-193</c:v>
                </c:pt>
                <c:pt idx="631">
                  <c:v>-2.5580398388944357E-194</c:v>
                </c:pt>
                <c:pt idx="632">
                  <c:v>6.9168157478275762E-196</c:v>
                </c:pt>
                <c:pt idx="633">
                  <c:v>-1.1059603431299044E-199</c:v>
                </c:pt>
                <c:pt idx="634">
                  <c:v>-1.3643299857877989E-199</c:v>
                </c:pt>
                <c:pt idx="635">
                  <c:v>7.9809227152207422E-201</c:v>
                </c:pt>
                <c:pt idx="636">
                  <c:v>-5.4447410062183117E-204</c:v>
                </c:pt>
              </c:numCache>
            </c:numRef>
          </c:val>
          <c:smooth val="0"/>
          <c:extLst>
            <c:ext xmlns:c16="http://schemas.microsoft.com/office/drawing/2014/chart" uri="{C3380CC4-5D6E-409C-BE32-E72D297353CC}">
              <c16:uniqueId val="{00000005-00DF-5E47-9F76-72F9DB32FC70}"/>
            </c:ext>
          </c:extLst>
        </c:ser>
        <c:dLbls>
          <c:showLegendKey val="0"/>
          <c:showVal val="0"/>
          <c:showCatName val="0"/>
          <c:showSerName val="0"/>
          <c:showPercent val="0"/>
          <c:showBubbleSize val="0"/>
        </c:dLbls>
        <c:smooth val="0"/>
        <c:axId val="-1708085552"/>
        <c:axId val="-1708062800"/>
      </c:lineChart>
      <c:catAx>
        <c:axId val="-1708085552"/>
        <c:scaling>
          <c:orientation val="minMax"/>
        </c:scaling>
        <c:delete val="0"/>
        <c:axPos val="b"/>
        <c:title>
          <c:tx>
            <c:rich>
              <a:bodyPr/>
              <a:lstStyle/>
              <a:p>
                <a:pPr>
                  <a:defRPr lang="he-IL" sz="1450" b="1" i="0" u="none" strike="noStrike" baseline="0">
                    <a:solidFill>
                      <a:srgbClr val="000000"/>
                    </a:solidFill>
                    <a:latin typeface="Verdana"/>
                    <a:ea typeface="Verdana"/>
                    <a:cs typeface="Verdana"/>
                  </a:defRPr>
                </a:pPr>
                <a:r>
                  <a:rPr lang="en-US"/>
                  <a:t>Resolution 1/s [nm]</a:t>
                </a:r>
              </a:p>
            </c:rich>
          </c:tx>
          <c:layout>
            <c:manualLayout>
              <c:xMode val="edge"/>
              <c:yMode val="edge"/>
              <c:x val="0.42432083216295402"/>
              <c:y val="0.92744049474026802"/>
            </c:manualLayout>
          </c:layout>
          <c:overlay val="0"/>
          <c:spPr>
            <a:noFill/>
            <a:ln w="25400">
              <a:noFill/>
            </a:ln>
          </c:spPr>
        </c:title>
        <c:numFmt formatCode="0" sourceLinked="0"/>
        <c:majorTickMark val="out"/>
        <c:minorTickMark val="none"/>
        <c:tickLblPos val="nextTo"/>
        <c:spPr>
          <a:ln w="38100">
            <a:solidFill>
              <a:srgbClr val="000000"/>
            </a:solidFill>
            <a:prstDash val="solid"/>
          </a:ln>
        </c:spPr>
        <c:txPr>
          <a:bodyPr rot="0" vert="horz"/>
          <a:lstStyle/>
          <a:p>
            <a:pPr>
              <a:defRPr lang="he-IL" sz="1350" b="1" i="0" u="none" strike="noStrike" baseline="0">
                <a:solidFill>
                  <a:srgbClr val="000000"/>
                </a:solidFill>
                <a:latin typeface="Verdana"/>
                <a:ea typeface="Verdana"/>
                <a:cs typeface="Verdana"/>
              </a:defRPr>
            </a:pPr>
            <a:endParaRPr lang="en-CH"/>
          </a:p>
        </c:txPr>
        <c:crossAx val="-1708062800"/>
        <c:crosses val="autoZero"/>
        <c:auto val="1"/>
        <c:lblAlgn val="ctr"/>
        <c:lblOffset val="100"/>
        <c:tickLblSkip val="100"/>
        <c:tickMarkSkip val="50"/>
        <c:noMultiLvlLbl val="0"/>
      </c:catAx>
      <c:valAx>
        <c:axId val="-1708062800"/>
        <c:scaling>
          <c:orientation val="minMax"/>
          <c:max val="1.1000000000000001"/>
          <c:min val="-1"/>
        </c:scaling>
        <c:delete val="0"/>
        <c:axPos val="l"/>
        <c:majorGridlines>
          <c:spPr>
            <a:ln w="3175">
              <a:solidFill>
                <a:srgbClr val="000000"/>
              </a:solidFill>
              <a:prstDash val="solid"/>
            </a:ln>
          </c:spPr>
        </c:majorGridlines>
        <c:title>
          <c:tx>
            <c:rich>
              <a:bodyPr/>
              <a:lstStyle/>
              <a:p>
                <a:pPr>
                  <a:defRPr lang="he-IL" sz="1450" b="1" i="0" u="none" strike="noStrike" baseline="0">
                    <a:solidFill>
                      <a:srgbClr val="000000"/>
                    </a:solidFill>
                    <a:latin typeface="Verdana"/>
                    <a:ea typeface="Verdana"/>
                    <a:cs typeface="Verdana"/>
                  </a:defRPr>
                </a:pPr>
                <a:r>
                  <a:rPr lang="en-US"/>
                  <a:t>CTF</a:t>
                </a:r>
              </a:p>
            </c:rich>
          </c:tx>
          <c:layout>
            <c:manualLayout>
              <c:xMode val="edge"/>
              <c:yMode val="edge"/>
              <c:x val="9.0555711606244808E-3"/>
              <c:y val="0.450877914666999"/>
            </c:manualLayout>
          </c:layout>
          <c:overlay val="0"/>
          <c:spPr>
            <a:noFill/>
            <a:ln w="25400">
              <a:noFill/>
            </a:ln>
          </c:spPr>
        </c:title>
        <c:numFmt formatCode="0.0" sourceLinked="0"/>
        <c:majorTickMark val="out"/>
        <c:minorTickMark val="none"/>
        <c:tickLblPos val="nextTo"/>
        <c:spPr>
          <a:ln w="38100">
            <a:solidFill>
              <a:srgbClr val="000000"/>
            </a:solidFill>
            <a:prstDash val="solid"/>
          </a:ln>
        </c:spPr>
        <c:txPr>
          <a:bodyPr rot="0" vert="horz"/>
          <a:lstStyle/>
          <a:p>
            <a:pPr>
              <a:defRPr lang="he-IL" sz="1350" b="1" i="0" u="none" strike="noStrike" baseline="0">
                <a:solidFill>
                  <a:srgbClr val="000000"/>
                </a:solidFill>
                <a:latin typeface="Verdana"/>
                <a:ea typeface="Verdana"/>
                <a:cs typeface="Verdana"/>
              </a:defRPr>
            </a:pPr>
            <a:endParaRPr lang="en-CH"/>
          </a:p>
        </c:txPr>
        <c:crossAx val="-1708085552"/>
        <c:crosses val="autoZero"/>
        <c:crossBetween val="between"/>
        <c:majorUnit val="0.5"/>
      </c:valAx>
      <c:spPr>
        <a:solidFill>
          <a:srgbClr val="FFFFFF"/>
        </a:solidFill>
        <a:ln w="38100">
          <a:solidFill>
            <a:srgbClr val="000000"/>
          </a:solidFill>
          <a:prstDash val="solid"/>
        </a:ln>
      </c:spPr>
    </c:plotArea>
    <c:legend>
      <c:legendPos val="r"/>
      <c:layout>
        <c:manualLayout>
          <c:xMode val="edge"/>
          <c:yMode val="edge"/>
          <c:x val="0.80385607309399698"/>
          <c:y val="0.60085057583742296"/>
          <c:w val="0.12573348369235299"/>
          <c:h val="0.30555619315111099"/>
        </c:manualLayout>
      </c:layout>
      <c:overlay val="0"/>
      <c:spPr>
        <a:solidFill>
          <a:srgbClr val="FFFFFF"/>
        </a:solidFill>
        <a:ln w="25400">
          <a:noFill/>
        </a:ln>
      </c:spPr>
      <c:txPr>
        <a:bodyPr/>
        <a:lstStyle/>
        <a:p>
          <a:pPr>
            <a:defRPr lang="he-IL" sz="920" b="1" i="0" u="none" strike="noStrike" baseline="0">
              <a:solidFill>
                <a:srgbClr val="000000"/>
              </a:solidFill>
              <a:latin typeface="Verdana"/>
              <a:ea typeface="Verdana"/>
              <a:cs typeface="Verdana"/>
            </a:defRPr>
          </a:pPr>
          <a:endParaRPr lang="en-CH"/>
        </a:p>
      </c:txPr>
    </c:legend>
    <c:plotVisOnly val="1"/>
    <c:dispBlanksAs val="gap"/>
    <c:showDLblsOverMax val="0"/>
  </c:chart>
  <c:spPr>
    <a:solidFill>
      <a:srgbClr val="FFFFFF"/>
    </a:solidFill>
    <a:ln w="25400">
      <a:solidFill>
        <a:srgbClr val="000000"/>
      </a:solidFill>
      <a:prstDash val="solid"/>
    </a:ln>
  </c:spPr>
  <c:txPr>
    <a:bodyPr/>
    <a:lstStyle/>
    <a:p>
      <a:pPr>
        <a:defRPr sz="800" b="0" i="0" u="none" strike="noStrike" baseline="0">
          <a:solidFill>
            <a:srgbClr val="000000"/>
          </a:solidFill>
          <a:latin typeface="Verdana"/>
          <a:ea typeface="Verdana"/>
          <a:cs typeface="Verdana"/>
        </a:defRPr>
      </a:pPr>
      <a:endParaRPr lang="en-CH"/>
    </a:p>
  </c:txPr>
  <c:printSettings>
    <c:headerFooter alignWithMargins="0"/>
    <c:pageMargins b="1" l="0.750000000000001" r="0.750000000000001" t="1" header="0.5" footer="0.5"/>
    <c:pageSetup paperSize="0" orientation="landscape" horizontalDpi="-4" verticalDpi="-4"/>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78407399680089096"/>
          <c:y val="0.101257553486853"/>
        </c:manualLayout>
      </c:layout>
      <c:overlay val="0"/>
      <c:txPr>
        <a:bodyPr/>
        <a:lstStyle/>
        <a:p>
          <a:pPr>
            <a:defRPr lang="he-IL"/>
          </a:pPr>
          <a:endParaRPr lang="en-CH"/>
        </a:p>
      </c:txPr>
    </c:title>
    <c:autoTitleDeleted val="0"/>
    <c:plotArea>
      <c:layout>
        <c:manualLayout>
          <c:layoutTarget val="inner"/>
          <c:xMode val="edge"/>
          <c:yMode val="edge"/>
          <c:x val="9.9611901681759499E-2"/>
          <c:y val="4.2105335295599101E-2"/>
          <c:w val="0.87474876579960703"/>
          <c:h val="0.88245765223693196"/>
        </c:manualLayout>
      </c:layout>
      <c:lineChart>
        <c:grouping val="standard"/>
        <c:varyColors val="0"/>
        <c:ser>
          <c:idx val="0"/>
          <c:order val="0"/>
          <c:tx>
            <c:strRef>
              <c:f>CTF_updated!$W$86</c:f>
              <c:strCache>
                <c:ptCount val="1"/>
                <c:pt idx="0">
                  <c:v>CTF-Abs.</c:v>
                </c:pt>
              </c:strCache>
            </c:strRef>
          </c:tx>
          <c:spPr>
            <a:ln>
              <a:solidFill>
                <a:srgbClr val="FF0000"/>
              </a:solidFill>
            </a:ln>
          </c:spPr>
          <c:marker>
            <c:symbol val="none"/>
          </c:marker>
          <c:cat>
            <c:numRef>
              <c:f>CTF_updated!$J$87:$J$723</c:f>
              <c:numCache>
                <c:formatCode>0.000</c:formatCode>
                <c:ptCount val="637"/>
                <c:pt idx="0">
                  <c:v>5.4031419270305692E-2</c:v>
                </c:pt>
                <c:pt idx="1">
                  <c:v>0.10806283854061138</c:v>
                </c:pt>
                <c:pt idx="2">
                  <c:v>0.1620942578109171</c:v>
                </c:pt>
                <c:pt idx="3">
                  <c:v>0.21612567708122277</c:v>
                </c:pt>
                <c:pt idx="4">
                  <c:v>0.2701570963515284</c:v>
                </c:pt>
                <c:pt idx="5">
                  <c:v>0.32418851562183421</c:v>
                </c:pt>
                <c:pt idx="6">
                  <c:v>0.37821993489213995</c:v>
                </c:pt>
                <c:pt idx="7">
                  <c:v>0.43225135416244559</c:v>
                </c:pt>
                <c:pt idx="8">
                  <c:v>0.48628277343275134</c:v>
                </c:pt>
                <c:pt idx="9">
                  <c:v>0.54031419270305692</c:v>
                </c:pt>
                <c:pt idx="10">
                  <c:v>0.59434561197336278</c:v>
                </c:pt>
                <c:pt idx="11">
                  <c:v>0.64837703124366841</c:v>
                </c:pt>
                <c:pt idx="12">
                  <c:v>0.70240845051397427</c:v>
                </c:pt>
                <c:pt idx="13">
                  <c:v>0.75643986978428002</c:v>
                </c:pt>
                <c:pt idx="14">
                  <c:v>0.81047128905458565</c:v>
                </c:pt>
                <c:pt idx="15">
                  <c:v>0.86450270832489129</c:v>
                </c:pt>
                <c:pt idx="16">
                  <c:v>0.91853412759519704</c:v>
                </c:pt>
                <c:pt idx="17">
                  <c:v>0.97256554686550278</c:v>
                </c:pt>
                <c:pt idx="18">
                  <c:v>1.0265969661358083</c:v>
                </c:pt>
                <c:pt idx="19">
                  <c:v>1.0806283854061138</c:v>
                </c:pt>
                <c:pt idx="20">
                  <c:v>1.1346598046764196</c:v>
                </c:pt>
                <c:pt idx="21">
                  <c:v>1.1886912239467251</c:v>
                </c:pt>
                <c:pt idx="22">
                  <c:v>1.2427226432170306</c:v>
                </c:pt>
                <c:pt idx="23">
                  <c:v>1.2967540624873364</c:v>
                </c:pt>
                <c:pt idx="24">
                  <c:v>1.3507854817576421</c:v>
                </c:pt>
                <c:pt idx="25">
                  <c:v>1.4048169010279477</c:v>
                </c:pt>
                <c:pt idx="26">
                  <c:v>1.4588483202982534</c:v>
                </c:pt>
                <c:pt idx="27">
                  <c:v>1.5128797395685587</c:v>
                </c:pt>
                <c:pt idx="28">
                  <c:v>1.5669111588388644</c:v>
                </c:pt>
                <c:pt idx="29">
                  <c:v>1.62094257810917</c:v>
                </c:pt>
                <c:pt idx="30">
                  <c:v>1.6749739973794757</c:v>
                </c:pt>
                <c:pt idx="31">
                  <c:v>1.7290054166497812</c:v>
                </c:pt>
                <c:pt idx="32">
                  <c:v>1.7830368359200868</c:v>
                </c:pt>
                <c:pt idx="33">
                  <c:v>1.8370682551903923</c:v>
                </c:pt>
                <c:pt idx="34">
                  <c:v>1.891099674460698</c:v>
                </c:pt>
                <c:pt idx="35">
                  <c:v>1.9451310937310033</c:v>
                </c:pt>
                <c:pt idx="36">
                  <c:v>1.9991625130013093</c:v>
                </c:pt>
                <c:pt idx="37">
                  <c:v>2.0531939322716148</c:v>
                </c:pt>
                <c:pt idx="38">
                  <c:v>2.1072253515419206</c:v>
                </c:pt>
                <c:pt idx="39">
                  <c:v>2.1612567708122259</c:v>
                </c:pt>
                <c:pt idx="40">
                  <c:v>2.2152881900825321</c:v>
                </c:pt>
                <c:pt idx="41">
                  <c:v>2.2693196093528378</c:v>
                </c:pt>
                <c:pt idx="42">
                  <c:v>2.323351028623144</c:v>
                </c:pt>
                <c:pt idx="43">
                  <c:v>2.3773824478934493</c:v>
                </c:pt>
                <c:pt idx="44">
                  <c:v>2.4314138671637555</c:v>
                </c:pt>
                <c:pt idx="45">
                  <c:v>2.4854452864340608</c:v>
                </c:pt>
                <c:pt idx="46">
                  <c:v>2.5394767057043675</c:v>
                </c:pt>
                <c:pt idx="47">
                  <c:v>2.5935081249746728</c:v>
                </c:pt>
                <c:pt idx="48">
                  <c:v>2.6475395442449785</c:v>
                </c:pt>
                <c:pt idx="49">
                  <c:v>2.7015709635152847</c:v>
                </c:pt>
                <c:pt idx="50">
                  <c:v>2.7556023827855904</c:v>
                </c:pt>
                <c:pt idx="51">
                  <c:v>2.8096338020558966</c:v>
                </c:pt>
                <c:pt idx="52">
                  <c:v>2.8636652213262019</c:v>
                </c:pt>
                <c:pt idx="53">
                  <c:v>2.9176966405965077</c:v>
                </c:pt>
                <c:pt idx="54">
                  <c:v>2.9717280598668134</c:v>
                </c:pt>
                <c:pt idx="55">
                  <c:v>3.0257594791371201</c:v>
                </c:pt>
                <c:pt idx="56">
                  <c:v>3.0797908984074249</c:v>
                </c:pt>
                <c:pt idx="57">
                  <c:v>3.1338223176777311</c:v>
                </c:pt>
                <c:pt idx="58">
                  <c:v>3.1878537369480369</c:v>
                </c:pt>
                <c:pt idx="59">
                  <c:v>3.2418851562183431</c:v>
                </c:pt>
                <c:pt idx="60">
                  <c:v>3.2959165754886488</c:v>
                </c:pt>
                <c:pt idx="61">
                  <c:v>3.3499479947589546</c:v>
                </c:pt>
                <c:pt idx="62">
                  <c:v>3.4039794140292599</c:v>
                </c:pt>
                <c:pt idx="63">
                  <c:v>3.4580108332995665</c:v>
                </c:pt>
                <c:pt idx="64">
                  <c:v>3.5120422525698722</c:v>
                </c:pt>
                <c:pt idx="65">
                  <c:v>3.5660736718401775</c:v>
                </c:pt>
                <c:pt idx="66">
                  <c:v>3.6201050911104833</c:v>
                </c:pt>
                <c:pt idx="67">
                  <c:v>3.6741365103807895</c:v>
                </c:pt>
                <c:pt idx="68">
                  <c:v>3.7281679296510952</c:v>
                </c:pt>
                <c:pt idx="69">
                  <c:v>3.7821993489214014</c:v>
                </c:pt>
                <c:pt idx="70">
                  <c:v>3.8362307681917072</c:v>
                </c:pt>
                <c:pt idx="71">
                  <c:v>3.8902621874620125</c:v>
                </c:pt>
                <c:pt idx="72">
                  <c:v>3.9442936067323187</c:v>
                </c:pt>
                <c:pt idx="73">
                  <c:v>3.9983250260026248</c:v>
                </c:pt>
                <c:pt idx="74">
                  <c:v>4.052356445272931</c:v>
                </c:pt>
                <c:pt idx="75">
                  <c:v>4.1063878645432368</c:v>
                </c:pt>
                <c:pt idx="76">
                  <c:v>4.1604192838135425</c:v>
                </c:pt>
                <c:pt idx="77">
                  <c:v>4.2144507030838483</c:v>
                </c:pt>
                <c:pt idx="78">
                  <c:v>4.268482122354154</c:v>
                </c:pt>
                <c:pt idx="79">
                  <c:v>4.3225135416244598</c:v>
                </c:pt>
                <c:pt idx="80">
                  <c:v>4.3765449608947646</c:v>
                </c:pt>
                <c:pt idx="81">
                  <c:v>4.4305763801650695</c:v>
                </c:pt>
                <c:pt idx="82">
                  <c:v>4.4846077994353744</c:v>
                </c:pt>
                <c:pt idx="83">
                  <c:v>4.5386392187056801</c:v>
                </c:pt>
                <c:pt idx="84">
                  <c:v>4.5926706379759858</c:v>
                </c:pt>
                <c:pt idx="85">
                  <c:v>4.6467020572462916</c:v>
                </c:pt>
                <c:pt idx="86">
                  <c:v>4.7007334765165973</c:v>
                </c:pt>
                <c:pt idx="87">
                  <c:v>4.7547648957869022</c:v>
                </c:pt>
                <c:pt idx="88">
                  <c:v>4.8087963150572079</c:v>
                </c:pt>
                <c:pt idx="89">
                  <c:v>4.8628277343275119</c:v>
                </c:pt>
                <c:pt idx="90">
                  <c:v>4.9168591535978177</c:v>
                </c:pt>
                <c:pt idx="91">
                  <c:v>4.9708905728681225</c:v>
                </c:pt>
                <c:pt idx="92">
                  <c:v>5.0249219921384292</c:v>
                </c:pt>
                <c:pt idx="93">
                  <c:v>5.0789534114087349</c:v>
                </c:pt>
                <c:pt idx="94">
                  <c:v>5.1329848306790389</c:v>
                </c:pt>
                <c:pt idx="95">
                  <c:v>5.1870162499493446</c:v>
                </c:pt>
                <c:pt idx="96">
                  <c:v>5.2410476692196504</c:v>
                </c:pt>
                <c:pt idx="97">
                  <c:v>5.2950790884899552</c:v>
                </c:pt>
                <c:pt idx="98">
                  <c:v>5.349110507760261</c:v>
                </c:pt>
                <c:pt idx="99">
                  <c:v>5.4031419270305667</c:v>
                </c:pt>
                <c:pt idx="100">
                  <c:v>5.4571733463008725</c:v>
                </c:pt>
                <c:pt idx="101">
                  <c:v>5.5112047655711764</c:v>
                </c:pt>
                <c:pt idx="102">
                  <c:v>5.5652361848414822</c:v>
                </c:pt>
                <c:pt idx="103">
                  <c:v>5.6192676041117879</c:v>
                </c:pt>
                <c:pt idx="104">
                  <c:v>5.6732990233820928</c:v>
                </c:pt>
                <c:pt idx="105">
                  <c:v>5.7273304426523985</c:v>
                </c:pt>
                <c:pt idx="106">
                  <c:v>5.7813618619227034</c:v>
                </c:pt>
                <c:pt idx="107">
                  <c:v>5.83539328119301</c:v>
                </c:pt>
                <c:pt idx="108">
                  <c:v>5.889424700463314</c:v>
                </c:pt>
                <c:pt idx="109">
                  <c:v>5.9434561197336198</c:v>
                </c:pt>
                <c:pt idx="110">
                  <c:v>5.9974875390039255</c:v>
                </c:pt>
                <c:pt idx="111">
                  <c:v>6.0515189582742304</c:v>
                </c:pt>
                <c:pt idx="112">
                  <c:v>6.1055503775445361</c:v>
                </c:pt>
                <c:pt idx="113">
                  <c:v>6.159581796814841</c:v>
                </c:pt>
                <c:pt idx="114">
                  <c:v>6.2136132160851476</c:v>
                </c:pt>
                <c:pt idx="115">
                  <c:v>6.2676446353554516</c:v>
                </c:pt>
                <c:pt idx="116">
                  <c:v>6.3216760546257573</c:v>
                </c:pt>
                <c:pt idx="117">
                  <c:v>6.3757074738960622</c:v>
                </c:pt>
                <c:pt idx="118">
                  <c:v>6.4297388931663688</c:v>
                </c:pt>
                <c:pt idx="119">
                  <c:v>6.4837703124366737</c:v>
                </c:pt>
                <c:pt idx="120">
                  <c:v>6.5378017317069785</c:v>
                </c:pt>
                <c:pt idx="121">
                  <c:v>6.5918331509772852</c:v>
                </c:pt>
                <c:pt idx="122">
                  <c:v>6.6458645702475891</c:v>
                </c:pt>
                <c:pt idx="123">
                  <c:v>6.6998959895178949</c:v>
                </c:pt>
                <c:pt idx="124">
                  <c:v>6.7539274087881997</c:v>
                </c:pt>
                <c:pt idx="125">
                  <c:v>6.8079588280585064</c:v>
                </c:pt>
                <c:pt idx="126">
                  <c:v>6.8619902473288112</c:v>
                </c:pt>
                <c:pt idx="127">
                  <c:v>6.9160216665991161</c:v>
                </c:pt>
                <c:pt idx="128">
                  <c:v>6.9700530858694218</c:v>
                </c:pt>
                <c:pt idx="129">
                  <c:v>7.0240845051397267</c:v>
                </c:pt>
                <c:pt idx="130">
                  <c:v>7.0781159244100325</c:v>
                </c:pt>
                <c:pt idx="131">
                  <c:v>7.1321473436803373</c:v>
                </c:pt>
                <c:pt idx="132">
                  <c:v>7.186178762950644</c:v>
                </c:pt>
                <c:pt idx="133">
                  <c:v>7.2402101822209497</c:v>
                </c:pt>
                <c:pt idx="134">
                  <c:v>7.2942416014912537</c:v>
                </c:pt>
                <c:pt idx="135">
                  <c:v>7.3482730207615594</c:v>
                </c:pt>
                <c:pt idx="136">
                  <c:v>7.4023044400318643</c:v>
                </c:pt>
                <c:pt idx="137">
                  <c:v>7.45633585930217</c:v>
                </c:pt>
                <c:pt idx="138">
                  <c:v>7.5103672785724749</c:v>
                </c:pt>
                <c:pt idx="139">
                  <c:v>7.5643986978427806</c:v>
                </c:pt>
                <c:pt idx="140">
                  <c:v>7.6184301171130873</c:v>
                </c:pt>
                <c:pt idx="141">
                  <c:v>7.6724615363833921</c:v>
                </c:pt>
                <c:pt idx="142">
                  <c:v>7.726492955653697</c:v>
                </c:pt>
                <c:pt idx="143">
                  <c:v>7.7805243749240018</c:v>
                </c:pt>
                <c:pt idx="144">
                  <c:v>7.8345557941943067</c:v>
                </c:pt>
                <c:pt idx="145">
                  <c:v>7.8885872134646124</c:v>
                </c:pt>
                <c:pt idx="146">
                  <c:v>7.9426186327349191</c:v>
                </c:pt>
                <c:pt idx="147">
                  <c:v>7.9966500520052248</c:v>
                </c:pt>
                <c:pt idx="148">
                  <c:v>8.0506814712755297</c:v>
                </c:pt>
                <c:pt idx="149">
                  <c:v>8.1047128905458337</c:v>
                </c:pt>
                <c:pt idx="150">
                  <c:v>8.1587443098161394</c:v>
                </c:pt>
                <c:pt idx="151">
                  <c:v>8.2127757290864452</c:v>
                </c:pt>
                <c:pt idx="152">
                  <c:v>8.2668071483567509</c:v>
                </c:pt>
                <c:pt idx="153">
                  <c:v>8.3208385676270584</c:v>
                </c:pt>
                <c:pt idx="154">
                  <c:v>8.3748699868973606</c:v>
                </c:pt>
                <c:pt idx="155">
                  <c:v>8.4289014061676664</c:v>
                </c:pt>
                <c:pt idx="156">
                  <c:v>8.4829328254379721</c:v>
                </c:pt>
                <c:pt idx="157">
                  <c:v>8.5369642447082779</c:v>
                </c:pt>
                <c:pt idx="158">
                  <c:v>8.5909956639785818</c:v>
                </c:pt>
                <c:pt idx="159">
                  <c:v>8.6450270832488858</c:v>
                </c:pt>
                <c:pt idx="160">
                  <c:v>8.6990585025191933</c:v>
                </c:pt>
                <c:pt idx="161">
                  <c:v>8.7530899217894991</c:v>
                </c:pt>
                <c:pt idx="162">
                  <c:v>8.8071213410598048</c:v>
                </c:pt>
                <c:pt idx="163">
                  <c:v>8.8611527603301088</c:v>
                </c:pt>
                <c:pt idx="164">
                  <c:v>8.9151841796004145</c:v>
                </c:pt>
                <c:pt idx="165">
                  <c:v>8.9692155988707203</c:v>
                </c:pt>
                <c:pt idx="166">
                  <c:v>9.023247018141026</c:v>
                </c:pt>
                <c:pt idx="167">
                  <c:v>9.0772784374113318</c:v>
                </c:pt>
                <c:pt idx="168">
                  <c:v>9.1313098566816358</c:v>
                </c:pt>
                <c:pt idx="169">
                  <c:v>9.1853412759519415</c:v>
                </c:pt>
                <c:pt idx="170">
                  <c:v>9.2393726952222472</c:v>
                </c:pt>
                <c:pt idx="171">
                  <c:v>9.293404114492553</c:v>
                </c:pt>
                <c:pt idx="172">
                  <c:v>9.3474355337628587</c:v>
                </c:pt>
                <c:pt idx="173">
                  <c:v>9.4014669530331609</c:v>
                </c:pt>
                <c:pt idx="174">
                  <c:v>9.4554983723034667</c:v>
                </c:pt>
                <c:pt idx="175">
                  <c:v>9.5095297915737742</c:v>
                </c:pt>
                <c:pt idx="176">
                  <c:v>9.56356121084408</c:v>
                </c:pt>
                <c:pt idx="177">
                  <c:v>9.6175926301143839</c:v>
                </c:pt>
                <c:pt idx="178">
                  <c:v>9.6716240493846897</c:v>
                </c:pt>
                <c:pt idx="179">
                  <c:v>9.7256554686549954</c:v>
                </c:pt>
                <c:pt idx="180">
                  <c:v>9.7796868879253012</c:v>
                </c:pt>
                <c:pt idx="181">
                  <c:v>9.8337183071956069</c:v>
                </c:pt>
                <c:pt idx="182">
                  <c:v>9.8877497264659127</c:v>
                </c:pt>
                <c:pt idx="183">
                  <c:v>9.9417811457362166</c:v>
                </c:pt>
                <c:pt idx="184">
                  <c:v>9.9958125650065224</c:v>
                </c:pt>
                <c:pt idx="185">
                  <c:v>10.049843984276828</c:v>
                </c:pt>
                <c:pt idx="186">
                  <c:v>10.103875403547134</c:v>
                </c:pt>
                <c:pt idx="187">
                  <c:v>10.157906822817436</c:v>
                </c:pt>
                <c:pt idx="188">
                  <c:v>10.211938242087742</c:v>
                </c:pt>
                <c:pt idx="189">
                  <c:v>10.265969661358049</c:v>
                </c:pt>
                <c:pt idx="190">
                  <c:v>10.320001080628355</c:v>
                </c:pt>
                <c:pt idx="191">
                  <c:v>10.374032499898659</c:v>
                </c:pt>
                <c:pt idx="192">
                  <c:v>10.428063919168965</c:v>
                </c:pt>
                <c:pt idx="193">
                  <c:v>10.482095338439271</c:v>
                </c:pt>
                <c:pt idx="194">
                  <c:v>10.536126757709576</c:v>
                </c:pt>
                <c:pt idx="195">
                  <c:v>10.590158176979882</c:v>
                </c:pt>
                <c:pt idx="196">
                  <c:v>10.644189596250186</c:v>
                </c:pt>
                <c:pt idx="197">
                  <c:v>10.698221015520494</c:v>
                </c:pt>
                <c:pt idx="198">
                  <c:v>10.752252434790798</c:v>
                </c:pt>
                <c:pt idx="199">
                  <c:v>10.806283854061103</c:v>
                </c:pt>
                <c:pt idx="200">
                  <c:v>10.860315273331409</c:v>
                </c:pt>
                <c:pt idx="201">
                  <c:v>10.914346692601711</c:v>
                </c:pt>
                <c:pt idx="202">
                  <c:v>10.968378111872017</c:v>
                </c:pt>
                <c:pt idx="203">
                  <c:v>11.022409531142323</c:v>
                </c:pt>
                <c:pt idx="204">
                  <c:v>11.07644095041263</c:v>
                </c:pt>
                <c:pt idx="205">
                  <c:v>11.130472369682934</c:v>
                </c:pt>
                <c:pt idx="206">
                  <c:v>11.18450378895324</c:v>
                </c:pt>
                <c:pt idx="207">
                  <c:v>11.238535208223546</c:v>
                </c:pt>
                <c:pt idx="208">
                  <c:v>11.292566627493851</c:v>
                </c:pt>
                <c:pt idx="209">
                  <c:v>11.346598046764157</c:v>
                </c:pt>
                <c:pt idx="210">
                  <c:v>11.400629466034461</c:v>
                </c:pt>
                <c:pt idx="211">
                  <c:v>11.454660885304769</c:v>
                </c:pt>
                <c:pt idx="212">
                  <c:v>11.508692304575074</c:v>
                </c:pt>
                <c:pt idx="213">
                  <c:v>11.562723723845378</c:v>
                </c:pt>
                <c:pt idx="214">
                  <c:v>11.616755143115684</c:v>
                </c:pt>
                <c:pt idx="215">
                  <c:v>11.670786562385986</c:v>
                </c:pt>
                <c:pt idx="216">
                  <c:v>11.724817981656292</c:v>
                </c:pt>
                <c:pt idx="217">
                  <c:v>11.778849400926598</c:v>
                </c:pt>
                <c:pt idx="218">
                  <c:v>11.832880820196904</c:v>
                </c:pt>
                <c:pt idx="219">
                  <c:v>11.886912239467211</c:v>
                </c:pt>
                <c:pt idx="220">
                  <c:v>11.940943658737515</c:v>
                </c:pt>
                <c:pt idx="221">
                  <c:v>11.994975078007821</c:v>
                </c:pt>
                <c:pt idx="222">
                  <c:v>12.049006497278127</c:v>
                </c:pt>
                <c:pt idx="223">
                  <c:v>12.103037916548432</c:v>
                </c:pt>
                <c:pt idx="224">
                  <c:v>12.157069335818736</c:v>
                </c:pt>
                <c:pt idx="225">
                  <c:v>12.211100755089042</c:v>
                </c:pt>
                <c:pt idx="226">
                  <c:v>12.26513217435935</c:v>
                </c:pt>
                <c:pt idx="227">
                  <c:v>12.319163593629654</c:v>
                </c:pt>
                <c:pt idx="228">
                  <c:v>12.373195012899959</c:v>
                </c:pt>
                <c:pt idx="229">
                  <c:v>12.427226432170261</c:v>
                </c:pt>
                <c:pt idx="230">
                  <c:v>12.481257851440567</c:v>
                </c:pt>
                <c:pt idx="231">
                  <c:v>12.535289270710873</c:v>
                </c:pt>
                <c:pt idx="232">
                  <c:v>12.589320689981179</c:v>
                </c:pt>
                <c:pt idx="233">
                  <c:v>12.643352109251484</c:v>
                </c:pt>
                <c:pt idx="234">
                  <c:v>12.69738352852179</c:v>
                </c:pt>
                <c:pt idx="235">
                  <c:v>12.751414947792096</c:v>
                </c:pt>
                <c:pt idx="236">
                  <c:v>12.805446367062402</c:v>
                </c:pt>
                <c:pt idx="237">
                  <c:v>12.859477786332707</c:v>
                </c:pt>
                <c:pt idx="238">
                  <c:v>12.913509205603011</c:v>
                </c:pt>
                <c:pt idx="239">
                  <c:v>12.967540624873317</c:v>
                </c:pt>
                <c:pt idx="240">
                  <c:v>13.021572044143623</c:v>
                </c:pt>
                <c:pt idx="241">
                  <c:v>13.07560346341393</c:v>
                </c:pt>
                <c:pt idx="242">
                  <c:v>13.129634882684234</c:v>
                </c:pt>
                <c:pt idx="243">
                  <c:v>13.183666301954537</c:v>
                </c:pt>
                <c:pt idx="244">
                  <c:v>13.237697721224842</c:v>
                </c:pt>
                <c:pt idx="245">
                  <c:v>13.291729140495148</c:v>
                </c:pt>
                <c:pt idx="246">
                  <c:v>13.345760559765454</c:v>
                </c:pt>
                <c:pt idx="247">
                  <c:v>13.39979197903576</c:v>
                </c:pt>
                <c:pt idx="248">
                  <c:v>13.453823398306065</c:v>
                </c:pt>
                <c:pt idx="249">
                  <c:v>13.507854817576371</c:v>
                </c:pt>
                <c:pt idx="250">
                  <c:v>13.561886236846677</c:v>
                </c:pt>
                <c:pt idx="251">
                  <c:v>13.615917656116983</c:v>
                </c:pt>
                <c:pt idx="252">
                  <c:v>13.669949075387287</c:v>
                </c:pt>
                <c:pt idx="253">
                  <c:v>13.723980494657592</c:v>
                </c:pt>
                <c:pt idx="254">
                  <c:v>13.778011913927898</c:v>
                </c:pt>
                <c:pt idx="255">
                  <c:v>13.832043333198204</c:v>
                </c:pt>
                <c:pt idx="256">
                  <c:v>13.886074752468511</c:v>
                </c:pt>
                <c:pt idx="257">
                  <c:v>13.940106171738814</c:v>
                </c:pt>
                <c:pt idx="258">
                  <c:v>13.994137591009117</c:v>
                </c:pt>
                <c:pt idx="259">
                  <c:v>14.048169010279423</c:v>
                </c:pt>
                <c:pt idx="260">
                  <c:v>14.102200429549729</c:v>
                </c:pt>
                <c:pt idx="261">
                  <c:v>14.156231848820035</c:v>
                </c:pt>
                <c:pt idx="262">
                  <c:v>14.210263268090339</c:v>
                </c:pt>
                <c:pt idx="263">
                  <c:v>14.264294687360646</c:v>
                </c:pt>
                <c:pt idx="264">
                  <c:v>14.318326106630952</c:v>
                </c:pt>
                <c:pt idx="265">
                  <c:v>14.372357525901258</c:v>
                </c:pt>
                <c:pt idx="266">
                  <c:v>14.426388945171563</c:v>
                </c:pt>
                <c:pt idx="267">
                  <c:v>14.480420364441867</c:v>
                </c:pt>
                <c:pt idx="268">
                  <c:v>14.534451783712173</c:v>
                </c:pt>
                <c:pt idx="269">
                  <c:v>14.588483202982479</c:v>
                </c:pt>
                <c:pt idx="270">
                  <c:v>14.642514622252786</c:v>
                </c:pt>
                <c:pt idx="271">
                  <c:v>14.696546041523089</c:v>
                </c:pt>
                <c:pt idx="272">
                  <c:v>14.750577460793394</c:v>
                </c:pt>
                <c:pt idx="273">
                  <c:v>14.804608880063698</c:v>
                </c:pt>
                <c:pt idx="274">
                  <c:v>14.858640299334004</c:v>
                </c:pt>
                <c:pt idx="275">
                  <c:v>14.91267171860431</c:v>
                </c:pt>
                <c:pt idx="276">
                  <c:v>14.966703137874614</c:v>
                </c:pt>
                <c:pt idx="277">
                  <c:v>15.02073455714492</c:v>
                </c:pt>
                <c:pt idx="278">
                  <c:v>15.074765976415227</c:v>
                </c:pt>
                <c:pt idx="279">
                  <c:v>15.128797395685533</c:v>
                </c:pt>
                <c:pt idx="280">
                  <c:v>15.182828814955839</c:v>
                </c:pt>
                <c:pt idx="281">
                  <c:v>15.236860234226143</c:v>
                </c:pt>
                <c:pt idx="282">
                  <c:v>15.290891653496448</c:v>
                </c:pt>
                <c:pt idx="283">
                  <c:v>15.344923072766754</c:v>
                </c:pt>
                <c:pt idx="284">
                  <c:v>15.398954492037058</c:v>
                </c:pt>
                <c:pt idx="285">
                  <c:v>15.452985911307364</c:v>
                </c:pt>
                <c:pt idx="286">
                  <c:v>15.50701733057767</c:v>
                </c:pt>
                <c:pt idx="287">
                  <c:v>15.561048749847975</c:v>
                </c:pt>
                <c:pt idx="288">
                  <c:v>15.615080169118279</c:v>
                </c:pt>
                <c:pt idx="289">
                  <c:v>15.669111588388585</c:v>
                </c:pt>
                <c:pt idx="290">
                  <c:v>15.723143007658889</c:v>
                </c:pt>
                <c:pt idx="291">
                  <c:v>15.777174426929196</c:v>
                </c:pt>
                <c:pt idx="292">
                  <c:v>15.831205846199502</c:v>
                </c:pt>
                <c:pt idx="293">
                  <c:v>15.885237265469806</c:v>
                </c:pt>
                <c:pt idx="294">
                  <c:v>15.939268684740112</c:v>
                </c:pt>
                <c:pt idx="295">
                  <c:v>15.993300104010418</c:v>
                </c:pt>
                <c:pt idx="296">
                  <c:v>16.047331523280725</c:v>
                </c:pt>
                <c:pt idx="297">
                  <c:v>16.101362942551027</c:v>
                </c:pt>
                <c:pt idx="298">
                  <c:v>16.155394361821333</c:v>
                </c:pt>
                <c:pt idx="299">
                  <c:v>16.209425781091639</c:v>
                </c:pt>
                <c:pt idx="300">
                  <c:v>16.263457200361945</c:v>
                </c:pt>
                <c:pt idx="301">
                  <c:v>16.31748861963225</c:v>
                </c:pt>
                <c:pt idx="302">
                  <c:v>16.371520038902556</c:v>
                </c:pt>
                <c:pt idx="303">
                  <c:v>16.425551458172862</c:v>
                </c:pt>
                <c:pt idx="304">
                  <c:v>16.479582877443164</c:v>
                </c:pt>
                <c:pt idx="305">
                  <c:v>16.53361429671347</c:v>
                </c:pt>
                <c:pt idx="306">
                  <c:v>16.587645715983772</c:v>
                </c:pt>
                <c:pt idx="307">
                  <c:v>16.641677135254081</c:v>
                </c:pt>
                <c:pt idx="308">
                  <c:v>16.695708554524384</c:v>
                </c:pt>
                <c:pt idx="309">
                  <c:v>16.749739973794693</c:v>
                </c:pt>
                <c:pt idx="310">
                  <c:v>16.803771393064995</c:v>
                </c:pt>
                <c:pt idx="311">
                  <c:v>16.857802812335301</c:v>
                </c:pt>
                <c:pt idx="312">
                  <c:v>16.91183423160561</c:v>
                </c:pt>
                <c:pt idx="313">
                  <c:v>16.965865650875916</c:v>
                </c:pt>
                <c:pt idx="314">
                  <c:v>17.019897070146225</c:v>
                </c:pt>
                <c:pt idx="315">
                  <c:v>17.073928489416531</c:v>
                </c:pt>
                <c:pt idx="316">
                  <c:v>17.12795990868684</c:v>
                </c:pt>
                <c:pt idx="317">
                  <c:v>17.181991327957146</c:v>
                </c:pt>
                <c:pt idx="318">
                  <c:v>17.236022747227452</c:v>
                </c:pt>
                <c:pt idx="319">
                  <c:v>17.290054166497761</c:v>
                </c:pt>
                <c:pt idx="320">
                  <c:v>17.344085585768067</c:v>
                </c:pt>
                <c:pt idx="321">
                  <c:v>17.398117005038376</c:v>
                </c:pt>
                <c:pt idx="322">
                  <c:v>17.452148424308682</c:v>
                </c:pt>
                <c:pt idx="323">
                  <c:v>17.506179843578991</c:v>
                </c:pt>
                <c:pt idx="324">
                  <c:v>17.560211262849297</c:v>
                </c:pt>
                <c:pt idx="325">
                  <c:v>17.614242682119606</c:v>
                </c:pt>
                <c:pt idx="326">
                  <c:v>17.668274101389908</c:v>
                </c:pt>
                <c:pt idx="327">
                  <c:v>17.722305520660218</c:v>
                </c:pt>
                <c:pt idx="328">
                  <c:v>17.776336939930527</c:v>
                </c:pt>
                <c:pt idx="329">
                  <c:v>17.830368359200833</c:v>
                </c:pt>
                <c:pt idx="330">
                  <c:v>17.884399778471142</c:v>
                </c:pt>
                <c:pt idx="331">
                  <c:v>17.938431197741448</c:v>
                </c:pt>
                <c:pt idx="332">
                  <c:v>17.992462617011753</c:v>
                </c:pt>
                <c:pt idx="333">
                  <c:v>18.046494036282059</c:v>
                </c:pt>
                <c:pt idx="334">
                  <c:v>18.100525455552368</c:v>
                </c:pt>
                <c:pt idx="335">
                  <c:v>18.154556874822674</c:v>
                </c:pt>
                <c:pt idx="336">
                  <c:v>18.208588294092984</c:v>
                </c:pt>
                <c:pt idx="337">
                  <c:v>18.262619713363293</c:v>
                </c:pt>
                <c:pt idx="338">
                  <c:v>18.316651132633599</c:v>
                </c:pt>
                <c:pt idx="339">
                  <c:v>18.370682551903908</c:v>
                </c:pt>
                <c:pt idx="340">
                  <c:v>18.424713971174214</c:v>
                </c:pt>
                <c:pt idx="341">
                  <c:v>18.478745390444523</c:v>
                </c:pt>
                <c:pt idx="342">
                  <c:v>18.532776809714825</c:v>
                </c:pt>
                <c:pt idx="343">
                  <c:v>18.586808228985134</c:v>
                </c:pt>
                <c:pt idx="344">
                  <c:v>18.64083964825544</c:v>
                </c:pt>
                <c:pt idx="345">
                  <c:v>18.694871067525746</c:v>
                </c:pt>
                <c:pt idx="346">
                  <c:v>18.748902486796055</c:v>
                </c:pt>
                <c:pt idx="347">
                  <c:v>18.802933906066361</c:v>
                </c:pt>
                <c:pt idx="348">
                  <c:v>18.85696532533667</c:v>
                </c:pt>
                <c:pt idx="349">
                  <c:v>18.910996744606976</c:v>
                </c:pt>
                <c:pt idx="350">
                  <c:v>18.965028163877285</c:v>
                </c:pt>
                <c:pt idx="351">
                  <c:v>19.019059583147591</c:v>
                </c:pt>
                <c:pt idx="352">
                  <c:v>19.0730910024179</c:v>
                </c:pt>
                <c:pt idx="353">
                  <c:v>19.12712242168821</c:v>
                </c:pt>
                <c:pt idx="354">
                  <c:v>19.181153840958515</c:v>
                </c:pt>
                <c:pt idx="355">
                  <c:v>19.235185260228825</c:v>
                </c:pt>
                <c:pt idx="356">
                  <c:v>19.28921667949913</c:v>
                </c:pt>
                <c:pt idx="357">
                  <c:v>19.343248098769436</c:v>
                </c:pt>
                <c:pt idx="358">
                  <c:v>19.397279518039742</c:v>
                </c:pt>
                <c:pt idx="359">
                  <c:v>19.451310937310048</c:v>
                </c:pt>
                <c:pt idx="360">
                  <c:v>19.505342356580353</c:v>
                </c:pt>
                <c:pt idx="361">
                  <c:v>19.559373775850663</c:v>
                </c:pt>
                <c:pt idx="362">
                  <c:v>19.613405195120972</c:v>
                </c:pt>
                <c:pt idx="363">
                  <c:v>19.667436614391278</c:v>
                </c:pt>
                <c:pt idx="364">
                  <c:v>19.721468033661587</c:v>
                </c:pt>
                <c:pt idx="365">
                  <c:v>19.775499452931893</c:v>
                </c:pt>
                <c:pt idx="366">
                  <c:v>19.829530872202202</c:v>
                </c:pt>
                <c:pt idx="367">
                  <c:v>19.883562291472508</c:v>
                </c:pt>
                <c:pt idx="368">
                  <c:v>19.937593710742817</c:v>
                </c:pt>
                <c:pt idx="369">
                  <c:v>19.991625130013123</c:v>
                </c:pt>
                <c:pt idx="370">
                  <c:v>20.045656549283432</c:v>
                </c:pt>
                <c:pt idx="371">
                  <c:v>20.099687968553738</c:v>
                </c:pt>
                <c:pt idx="372">
                  <c:v>20.153719387824044</c:v>
                </c:pt>
                <c:pt idx="373">
                  <c:v>20.207750807094349</c:v>
                </c:pt>
                <c:pt idx="374">
                  <c:v>20.261782226364655</c:v>
                </c:pt>
                <c:pt idx="375">
                  <c:v>20.315813645634965</c:v>
                </c:pt>
                <c:pt idx="376">
                  <c:v>20.36984506490527</c:v>
                </c:pt>
                <c:pt idx="377">
                  <c:v>20.42387648417558</c:v>
                </c:pt>
                <c:pt idx="378">
                  <c:v>20.477907903445885</c:v>
                </c:pt>
                <c:pt idx="379">
                  <c:v>20.531939322716195</c:v>
                </c:pt>
                <c:pt idx="380">
                  <c:v>20.585970741986504</c:v>
                </c:pt>
                <c:pt idx="381">
                  <c:v>20.64000216125681</c:v>
                </c:pt>
                <c:pt idx="382">
                  <c:v>20.694033580527119</c:v>
                </c:pt>
                <c:pt idx="383">
                  <c:v>20.748064999797425</c:v>
                </c:pt>
                <c:pt idx="384">
                  <c:v>20.802096419067734</c:v>
                </c:pt>
                <c:pt idx="385">
                  <c:v>20.85612783833804</c:v>
                </c:pt>
                <c:pt idx="386">
                  <c:v>20.910159257608345</c:v>
                </c:pt>
                <c:pt idx="387">
                  <c:v>20.964190676878651</c:v>
                </c:pt>
                <c:pt idx="388">
                  <c:v>21.018222096148957</c:v>
                </c:pt>
                <c:pt idx="389">
                  <c:v>21.072253515419266</c:v>
                </c:pt>
                <c:pt idx="390">
                  <c:v>21.126284934689572</c:v>
                </c:pt>
                <c:pt idx="391">
                  <c:v>21.180316353959881</c:v>
                </c:pt>
                <c:pt idx="392">
                  <c:v>21.234347773230187</c:v>
                </c:pt>
                <c:pt idx="393">
                  <c:v>21.288379192500496</c:v>
                </c:pt>
                <c:pt idx="394">
                  <c:v>21.342410611770802</c:v>
                </c:pt>
                <c:pt idx="395">
                  <c:v>21.396442031041111</c:v>
                </c:pt>
                <c:pt idx="396">
                  <c:v>21.450473450311421</c:v>
                </c:pt>
                <c:pt idx="397">
                  <c:v>21.504504869581726</c:v>
                </c:pt>
                <c:pt idx="398">
                  <c:v>21.558536288852036</c:v>
                </c:pt>
                <c:pt idx="399">
                  <c:v>21.612567708122338</c:v>
                </c:pt>
                <c:pt idx="400">
                  <c:v>21.666599127392647</c:v>
                </c:pt>
                <c:pt idx="401">
                  <c:v>21.720630546662953</c:v>
                </c:pt>
                <c:pt idx="402">
                  <c:v>21.774661965933262</c:v>
                </c:pt>
                <c:pt idx="403">
                  <c:v>21.828693385203565</c:v>
                </c:pt>
                <c:pt idx="404">
                  <c:v>21.882724804473874</c:v>
                </c:pt>
                <c:pt idx="405">
                  <c:v>21.936756223744183</c:v>
                </c:pt>
                <c:pt idx="406">
                  <c:v>21.990787643014489</c:v>
                </c:pt>
                <c:pt idx="407">
                  <c:v>22.044819062284798</c:v>
                </c:pt>
                <c:pt idx="408">
                  <c:v>22.098850481555104</c:v>
                </c:pt>
                <c:pt idx="409">
                  <c:v>22.152881900825413</c:v>
                </c:pt>
                <c:pt idx="410">
                  <c:v>22.206913320095719</c:v>
                </c:pt>
                <c:pt idx="411">
                  <c:v>22.260944739366028</c:v>
                </c:pt>
                <c:pt idx="412">
                  <c:v>22.314976158636334</c:v>
                </c:pt>
                <c:pt idx="413">
                  <c:v>22.36900757790664</c:v>
                </c:pt>
                <c:pt idx="414">
                  <c:v>22.423038997176949</c:v>
                </c:pt>
                <c:pt idx="415">
                  <c:v>22.477070416447255</c:v>
                </c:pt>
                <c:pt idx="416">
                  <c:v>22.531101835717564</c:v>
                </c:pt>
                <c:pt idx="417">
                  <c:v>22.58513325498787</c:v>
                </c:pt>
                <c:pt idx="418">
                  <c:v>22.639164674258176</c:v>
                </c:pt>
                <c:pt idx="419">
                  <c:v>22.693196093528481</c:v>
                </c:pt>
                <c:pt idx="420">
                  <c:v>22.747227512798791</c:v>
                </c:pt>
                <c:pt idx="421">
                  <c:v>22.8012589320691</c:v>
                </c:pt>
                <c:pt idx="422">
                  <c:v>22.855290351339406</c:v>
                </c:pt>
                <c:pt idx="423">
                  <c:v>22.909321770609715</c:v>
                </c:pt>
                <c:pt idx="424">
                  <c:v>22.963353189880021</c:v>
                </c:pt>
                <c:pt idx="425">
                  <c:v>23.01738460915033</c:v>
                </c:pt>
                <c:pt idx="426">
                  <c:v>23.071416028420636</c:v>
                </c:pt>
                <c:pt idx="427">
                  <c:v>23.125447447690942</c:v>
                </c:pt>
                <c:pt idx="428">
                  <c:v>23.179478866961247</c:v>
                </c:pt>
                <c:pt idx="429">
                  <c:v>23.233510286231557</c:v>
                </c:pt>
                <c:pt idx="430">
                  <c:v>23.287541705501866</c:v>
                </c:pt>
                <c:pt idx="431">
                  <c:v>23.341573124772172</c:v>
                </c:pt>
                <c:pt idx="432">
                  <c:v>23.395604544042481</c:v>
                </c:pt>
                <c:pt idx="433">
                  <c:v>23.449635963312787</c:v>
                </c:pt>
                <c:pt idx="434">
                  <c:v>23.503667382583092</c:v>
                </c:pt>
                <c:pt idx="435">
                  <c:v>23.557698801853398</c:v>
                </c:pt>
                <c:pt idx="436">
                  <c:v>23.611730221123707</c:v>
                </c:pt>
                <c:pt idx="437">
                  <c:v>23.665761640394013</c:v>
                </c:pt>
                <c:pt idx="438">
                  <c:v>23.719793059664322</c:v>
                </c:pt>
                <c:pt idx="439">
                  <c:v>23.773824478934632</c:v>
                </c:pt>
                <c:pt idx="440">
                  <c:v>23.827855898204934</c:v>
                </c:pt>
                <c:pt idx="441">
                  <c:v>23.881887317475243</c:v>
                </c:pt>
                <c:pt idx="442">
                  <c:v>23.935918736745549</c:v>
                </c:pt>
                <c:pt idx="443">
                  <c:v>23.989950156015858</c:v>
                </c:pt>
                <c:pt idx="444">
                  <c:v>24.043981575286164</c:v>
                </c:pt>
                <c:pt idx="445">
                  <c:v>24.098012994556473</c:v>
                </c:pt>
                <c:pt idx="446">
                  <c:v>24.152044413826779</c:v>
                </c:pt>
                <c:pt idx="447">
                  <c:v>24.206075833097088</c:v>
                </c:pt>
                <c:pt idx="448">
                  <c:v>24.260107252367398</c:v>
                </c:pt>
                <c:pt idx="449">
                  <c:v>24.3141386716377</c:v>
                </c:pt>
                <c:pt idx="450">
                  <c:v>24.368170090908009</c:v>
                </c:pt>
                <c:pt idx="451">
                  <c:v>24.422201510178315</c:v>
                </c:pt>
                <c:pt idx="452">
                  <c:v>24.476232929448624</c:v>
                </c:pt>
                <c:pt idx="453">
                  <c:v>24.53026434871893</c:v>
                </c:pt>
                <c:pt idx="454">
                  <c:v>24.584295767989236</c:v>
                </c:pt>
                <c:pt idx="455">
                  <c:v>24.638327187259542</c:v>
                </c:pt>
                <c:pt idx="456">
                  <c:v>24.692358606529851</c:v>
                </c:pt>
                <c:pt idx="457">
                  <c:v>24.74639002580016</c:v>
                </c:pt>
                <c:pt idx="458">
                  <c:v>24.800421445070466</c:v>
                </c:pt>
                <c:pt idx="459">
                  <c:v>24.854452864340775</c:v>
                </c:pt>
                <c:pt idx="460">
                  <c:v>24.908484283611081</c:v>
                </c:pt>
                <c:pt idx="461">
                  <c:v>24.96251570288139</c:v>
                </c:pt>
                <c:pt idx="462">
                  <c:v>25.016547122151696</c:v>
                </c:pt>
                <c:pt idx="463">
                  <c:v>25.070578541422005</c:v>
                </c:pt>
                <c:pt idx="464">
                  <c:v>25.124609960692311</c:v>
                </c:pt>
                <c:pt idx="465">
                  <c:v>25.178641379962617</c:v>
                </c:pt>
                <c:pt idx="466">
                  <c:v>25.232672799232926</c:v>
                </c:pt>
                <c:pt idx="467">
                  <c:v>25.286704218503232</c:v>
                </c:pt>
                <c:pt idx="468">
                  <c:v>25.340735637773538</c:v>
                </c:pt>
                <c:pt idx="469">
                  <c:v>25.394767057043843</c:v>
                </c:pt>
                <c:pt idx="470">
                  <c:v>25.448798476314153</c:v>
                </c:pt>
                <c:pt idx="471">
                  <c:v>25.502829895584458</c:v>
                </c:pt>
                <c:pt idx="472">
                  <c:v>25.556861314854768</c:v>
                </c:pt>
                <c:pt idx="473">
                  <c:v>25.610892734125077</c:v>
                </c:pt>
                <c:pt idx="474">
                  <c:v>25.664924153395383</c:v>
                </c:pt>
                <c:pt idx="475">
                  <c:v>25.718955572665692</c:v>
                </c:pt>
                <c:pt idx="476">
                  <c:v>25.772986991935998</c:v>
                </c:pt>
                <c:pt idx="477">
                  <c:v>25.827018411206307</c:v>
                </c:pt>
                <c:pt idx="478">
                  <c:v>25.881049830476613</c:v>
                </c:pt>
                <c:pt idx="479">
                  <c:v>25.935081249746922</c:v>
                </c:pt>
                <c:pt idx="480">
                  <c:v>25.989112669017224</c:v>
                </c:pt>
                <c:pt idx="481">
                  <c:v>26.04314408828753</c:v>
                </c:pt>
                <c:pt idx="482">
                  <c:v>26.097175507557839</c:v>
                </c:pt>
                <c:pt idx="483">
                  <c:v>26.151206926828145</c:v>
                </c:pt>
                <c:pt idx="484">
                  <c:v>26.205238346098454</c:v>
                </c:pt>
                <c:pt idx="485">
                  <c:v>26.25926976536876</c:v>
                </c:pt>
                <c:pt idx="486">
                  <c:v>26.313301184639069</c:v>
                </c:pt>
                <c:pt idx="487">
                  <c:v>26.367332603909375</c:v>
                </c:pt>
                <c:pt idx="488">
                  <c:v>26.421364023179684</c:v>
                </c:pt>
                <c:pt idx="489">
                  <c:v>26.47539544244999</c:v>
                </c:pt>
                <c:pt idx="490">
                  <c:v>26.5294268617203</c:v>
                </c:pt>
                <c:pt idx="491">
                  <c:v>26.583458280990609</c:v>
                </c:pt>
                <c:pt idx="492">
                  <c:v>26.637489700260915</c:v>
                </c:pt>
                <c:pt idx="493">
                  <c:v>26.691521119531224</c:v>
                </c:pt>
                <c:pt idx="494">
                  <c:v>26.745552538801526</c:v>
                </c:pt>
                <c:pt idx="495">
                  <c:v>26.799583958071832</c:v>
                </c:pt>
                <c:pt idx="496">
                  <c:v>26.853615377342138</c:v>
                </c:pt>
                <c:pt idx="497">
                  <c:v>26.907646796612447</c:v>
                </c:pt>
                <c:pt idx="498">
                  <c:v>26.961678215882756</c:v>
                </c:pt>
                <c:pt idx="499">
                  <c:v>27.015709635153062</c:v>
                </c:pt>
                <c:pt idx="500">
                  <c:v>27.069741054423371</c:v>
                </c:pt>
                <c:pt idx="501">
                  <c:v>27.123772473693677</c:v>
                </c:pt>
                <c:pt idx="502">
                  <c:v>27.177803892963986</c:v>
                </c:pt>
                <c:pt idx="503">
                  <c:v>27.231835312234292</c:v>
                </c:pt>
                <c:pt idx="504">
                  <c:v>27.285866731504601</c:v>
                </c:pt>
                <c:pt idx="505">
                  <c:v>27.339898150774907</c:v>
                </c:pt>
                <c:pt idx="506">
                  <c:v>27.393929570045216</c:v>
                </c:pt>
                <c:pt idx="507">
                  <c:v>27.447960989315522</c:v>
                </c:pt>
                <c:pt idx="508">
                  <c:v>27.501992408585828</c:v>
                </c:pt>
                <c:pt idx="509">
                  <c:v>27.556023827856137</c:v>
                </c:pt>
                <c:pt idx="510">
                  <c:v>27.610055247126439</c:v>
                </c:pt>
                <c:pt idx="511">
                  <c:v>27.664086666396749</c:v>
                </c:pt>
                <c:pt idx="512">
                  <c:v>27.718118085667054</c:v>
                </c:pt>
                <c:pt idx="513">
                  <c:v>27.772149504937364</c:v>
                </c:pt>
                <c:pt idx="514">
                  <c:v>27.826180924207669</c:v>
                </c:pt>
                <c:pt idx="515">
                  <c:v>27.880212343477979</c:v>
                </c:pt>
                <c:pt idx="516">
                  <c:v>27.934243762748288</c:v>
                </c:pt>
                <c:pt idx="517">
                  <c:v>27.988275182018594</c:v>
                </c:pt>
                <c:pt idx="518">
                  <c:v>28.042306601288903</c:v>
                </c:pt>
                <c:pt idx="519">
                  <c:v>28.096338020559209</c:v>
                </c:pt>
                <c:pt idx="520">
                  <c:v>28.150369439829518</c:v>
                </c:pt>
                <c:pt idx="521">
                  <c:v>28.204400859099824</c:v>
                </c:pt>
                <c:pt idx="522">
                  <c:v>28.25843227837013</c:v>
                </c:pt>
                <c:pt idx="523">
                  <c:v>28.312463697640435</c:v>
                </c:pt>
                <c:pt idx="524">
                  <c:v>28.366495116910745</c:v>
                </c:pt>
                <c:pt idx="525">
                  <c:v>28.420526536181054</c:v>
                </c:pt>
                <c:pt idx="526">
                  <c:v>28.474557955451356</c:v>
                </c:pt>
                <c:pt idx="527">
                  <c:v>28.528589374721665</c:v>
                </c:pt>
                <c:pt idx="528">
                  <c:v>28.582620793991971</c:v>
                </c:pt>
                <c:pt idx="529">
                  <c:v>28.63665221326228</c:v>
                </c:pt>
                <c:pt idx="530">
                  <c:v>28.690683632532586</c:v>
                </c:pt>
                <c:pt idx="531">
                  <c:v>28.744715051802896</c:v>
                </c:pt>
                <c:pt idx="532">
                  <c:v>28.798746471073205</c:v>
                </c:pt>
                <c:pt idx="533">
                  <c:v>28.852777890343511</c:v>
                </c:pt>
                <c:pt idx="534">
                  <c:v>28.906809309613816</c:v>
                </c:pt>
                <c:pt idx="535">
                  <c:v>28.960840728884122</c:v>
                </c:pt>
                <c:pt idx="536">
                  <c:v>29.014872148154431</c:v>
                </c:pt>
                <c:pt idx="537">
                  <c:v>29.068903567424737</c:v>
                </c:pt>
                <c:pt idx="538">
                  <c:v>29.122934986695046</c:v>
                </c:pt>
                <c:pt idx="539">
                  <c:v>29.176966405965352</c:v>
                </c:pt>
                <c:pt idx="540">
                  <c:v>29.230997825235661</c:v>
                </c:pt>
                <c:pt idx="541">
                  <c:v>29.285029244505967</c:v>
                </c:pt>
                <c:pt idx="542">
                  <c:v>29.339060663776273</c:v>
                </c:pt>
                <c:pt idx="543">
                  <c:v>29.393092083046582</c:v>
                </c:pt>
                <c:pt idx="544">
                  <c:v>29.447123502316888</c:v>
                </c:pt>
                <c:pt idx="545">
                  <c:v>29.501154921587197</c:v>
                </c:pt>
                <c:pt idx="546">
                  <c:v>29.555186340857503</c:v>
                </c:pt>
                <c:pt idx="547">
                  <c:v>29.609217760127812</c:v>
                </c:pt>
                <c:pt idx="548">
                  <c:v>29.663249179398118</c:v>
                </c:pt>
                <c:pt idx="549">
                  <c:v>29.717280598668424</c:v>
                </c:pt>
                <c:pt idx="550">
                  <c:v>29.771312017938733</c:v>
                </c:pt>
                <c:pt idx="551">
                  <c:v>29.825343437209039</c:v>
                </c:pt>
                <c:pt idx="552">
                  <c:v>29.879374856479348</c:v>
                </c:pt>
                <c:pt idx="553">
                  <c:v>29.933406275749654</c:v>
                </c:pt>
                <c:pt idx="554">
                  <c:v>29.987437695019963</c:v>
                </c:pt>
                <c:pt idx="555">
                  <c:v>30.041469114290269</c:v>
                </c:pt>
                <c:pt idx="556">
                  <c:v>30.095500533560575</c:v>
                </c:pt>
                <c:pt idx="557">
                  <c:v>30.14953195283088</c:v>
                </c:pt>
                <c:pt idx="558">
                  <c:v>30.20356337210119</c:v>
                </c:pt>
                <c:pt idx="559">
                  <c:v>30.257594791371499</c:v>
                </c:pt>
                <c:pt idx="560">
                  <c:v>30.311626210641805</c:v>
                </c:pt>
                <c:pt idx="561">
                  <c:v>30.365657629912114</c:v>
                </c:pt>
                <c:pt idx="562">
                  <c:v>30.419689049182416</c:v>
                </c:pt>
                <c:pt idx="563">
                  <c:v>30.473720468452726</c:v>
                </c:pt>
                <c:pt idx="564">
                  <c:v>30.527751887723031</c:v>
                </c:pt>
                <c:pt idx="565">
                  <c:v>30.581783306993341</c:v>
                </c:pt>
                <c:pt idx="566">
                  <c:v>30.63581472626365</c:v>
                </c:pt>
                <c:pt idx="567">
                  <c:v>30.689846145533956</c:v>
                </c:pt>
                <c:pt idx="568">
                  <c:v>30.743877564804265</c:v>
                </c:pt>
                <c:pt idx="569">
                  <c:v>30.797908984074571</c:v>
                </c:pt>
                <c:pt idx="570">
                  <c:v>30.85194040334488</c:v>
                </c:pt>
                <c:pt idx="571">
                  <c:v>30.905971822615186</c:v>
                </c:pt>
                <c:pt idx="572">
                  <c:v>30.960003241885492</c:v>
                </c:pt>
                <c:pt idx="573">
                  <c:v>31.014034661155797</c:v>
                </c:pt>
                <c:pt idx="574">
                  <c:v>31.068066080426107</c:v>
                </c:pt>
                <c:pt idx="575">
                  <c:v>31.122097499696412</c:v>
                </c:pt>
                <c:pt idx="576">
                  <c:v>31.176128918966718</c:v>
                </c:pt>
                <c:pt idx="577">
                  <c:v>31.230160338237027</c:v>
                </c:pt>
                <c:pt idx="578">
                  <c:v>31.284191757507333</c:v>
                </c:pt>
                <c:pt idx="579">
                  <c:v>31.338223176777642</c:v>
                </c:pt>
                <c:pt idx="580">
                  <c:v>31.392254596047948</c:v>
                </c:pt>
                <c:pt idx="581">
                  <c:v>31.446286015318258</c:v>
                </c:pt>
                <c:pt idx="582">
                  <c:v>31.500317434588563</c:v>
                </c:pt>
                <c:pt idx="583">
                  <c:v>31.554348853858873</c:v>
                </c:pt>
                <c:pt idx="584">
                  <c:v>31.608380273129182</c:v>
                </c:pt>
                <c:pt idx="585">
                  <c:v>31.662411692399488</c:v>
                </c:pt>
                <c:pt idx="586">
                  <c:v>31.716443111669797</c:v>
                </c:pt>
                <c:pt idx="587">
                  <c:v>31.770474530940106</c:v>
                </c:pt>
                <c:pt idx="588">
                  <c:v>31.824505950210408</c:v>
                </c:pt>
                <c:pt idx="589">
                  <c:v>31.878537369480714</c:v>
                </c:pt>
                <c:pt idx="590">
                  <c:v>31.932568788751023</c:v>
                </c:pt>
                <c:pt idx="591">
                  <c:v>31.986600208021333</c:v>
                </c:pt>
                <c:pt idx="592">
                  <c:v>32.040631627291646</c:v>
                </c:pt>
                <c:pt idx="593">
                  <c:v>32.094663046561948</c:v>
                </c:pt>
                <c:pt idx="594">
                  <c:v>32.148694465832257</c:v>
                </c:pt>
                <c:pt idx="595">
                  <c:v>32.202725885102559</c:v>
                </c:pt>
                <c:pt idx="596">
                  <c:v>32.256757304372869</c:v>
                </c:pt>
                <c:pt idx="597">
                  <c:v>32.310788723643171</c:v>
                </c:pt>
                <c:pt idx="598">
                  <c:v>32.36482014291348</c:v>
                </c:pt>
                <c:pt idx="599">
                  <c:v>32.418851562183789</c:v>
                </c:pt>
                <c:pt idx="600">
                  <c:v>32.472882981454099</c:v>
                </c:pt>
                <c:pt idx="601">
                  <c:v>32.526914400724408</c:v>
                </c:pt>
                <c:pt idx="602">
                  <c:v>32.58094581999471</c:v>
                </c:pt>
                <c:pt idx="603">
                  <c:v>32.634977239265012</c:v>
                </c:pt>
                <c:pt idx="604">
                  <c:v>32.689008658535322</c:v>
                </c:pt>
                <c:pt idx="605">
                  <c:v>32.743040077805631</c:v>
                </c:pt>
                <c:pt idx="606">
                  <c:v>32.797071497075933</c:v>
                </c:pt>
                <c:pt idx="607">
                  <c:v>32.851102916346242</c:v>
                </c:pt>
                <c:pt idx="608">
                  <c:v>32.905134335616552</c:v>
                </c:pt>
                <c:pt idx="609">
                  <c:v>32.959165754886861</c:v>
                </c:pt>
                <c:pt idx="610">
                  <c:v>33.01319717415717</c:v>
                </c:pt>
                <c:pt idx="611">
                  <c:v>33.067228593427473</c:v>
                </c:pt>
                <c:pt idx="612">
                  <c:v>33.121260012697782</c:v>
                </c:pt>
                <c:pt idx="613">
                  <c:v>33.175291431968091</c:v>
                </c:pt>
                <c:pt idx="614">
                  <c:v>33.2293228512384</c:v>
                </c:pt>
                <c:pt idx="615">
                  <c:v>33.283354270508703</c:v>
                </c:pt>
                <c:pt idx="616">
                  <c:v>33.337385689779012</c:v>
                </c:pt>
                <c:pt idx="617">
                  <c:v>33.391417109049321</c:v>
                </c:pt>
                <c:pt idx="618">
                  <c:v>33.445448528319631</c:v>
                </c:pt>
                <c:pt idx="619">
                  <c:v>33.49947994758994</c:v>
                </c:pt>
                <c:pt idx="620">
                  <c:v>33.553511366860242</c:v>
                </c:pt>
                <c:pt idx="621">
                  <c:v>33.607542786130551</c:v>
                </c:pt>
                <c:pt idx="622">
                  <c:v>33.661574205400861</c:v>
                </c:pt>
                <c:pt idx="623">
                  <c:v>33.71560562467117</c:v>
                </c:pt>
                <c:pt idx="624">
                  <c:v>33.769637043941472</c:v>
                </c:pt>
                <c:pt idx="625">
                  <c:v>33.823668463211774</c:v>
                </c:pt>
                <c:pt idx="626">
                  <c:v>33.877699882482084</c:v>
                </c:pt>
                <c:pt idx="627">
                  <c:v>33.931731301752393</c:v>
                </c:pt>
                <c:pt idx="628">
                  <c:v>33.985762721022702</c:v>
                </c:pt>
                <c:pt idx="629">
                  <c:v>34.039794140293004</c:v>
                </c:pt>
                <c:pt idx="630">
                  <c:v>34.093825559563314</c:v>
                </c:pt>
                <c:pt idx="631">
                  <c:v>34.147856978833616</c:v>
                </c:pt>
                <c:pt idx="632">
                  <c:v>34.201888398103925</c:v>
                </c:pt>
                <c:pt idx="633">
                  <c:v>34.255919817374227</c:v>
                </c:pt>
                <c:pt idx="634">
                  <c:v>34.309951236644537</c:v>
                </c:pt>
                <c:pt idx="635">
                  <c:v>34.363982655914853</c:v>
                </c:pt>
                <c:pt idx="636">
                  <c:v>34.418014075185162</c:v>
                </c:pt>
              </c:numCache>
            </c:numRef>
          </c:cat>
          <c:val>
            <c:numRef>
              <c:f>CTF_updated!$W$87:$W$723</c:f>
              <c:numCache>
                <c:formatCode>0.000</c:formatCode>
                <c:ptCount val="637"/>
                <c:pt idx="0">
                  <c:v>7.5403011376397003E-2</c:v>
                </c:pt>
                <c:pt idx="1">
                  <c:v>9.1601404657038116E-2</c:v>
                </c:pt>
                <c:pt idx="2">
                  <c:v>0.11855369723072356</c:v>
                </c:pt>
                <c:pt idx="3">
                  <c:v>0.15615887767571041</c:v>
                </c:pt>
                <c:pt idx="4">
                  <c:v>0.20420864279504536</c:v>
                </c:pt>
                <c:pt idx="5">
                  <c:v>0.26232088376115076</c:v>
                </c:pt>
                <c:pt idx="6">
                  <c:v>0.32985538316349372</c:v>
                </c:pt>
                <c:pt idx="7">
                  <c:v>0.40581383086597506</c:v>
                </c:pt>
                <c:pt idx="8">
                  <c:v>0.48872805940516689</c:v>
                </c:pt>
                <c:pt idx="9">
                  <c:v>0.5765429492667129</c:v>
                </c:pt>
                <c:pt idx="10">
                  <c:v>0.66650381351117804</c:v>
                </c:pt>
                <c:pt idx="11">
                  <c:v>0.75506219126096952</c:v>
                </c:pt>
                <c:pt idx="12">
                  <c:v>0.83781865188767757</c:v>
                </c:pt>
                <c:pt idx="13">
                  <c:v>0.90952599693913017</c:v>
                </c:pt>
                <c:pt idx="14">
                  <c:v>0.96418039911740216</c:v>
                </c:pt>
                <c:pt idx="15">
                  <c:v>0.99523041912153964</c:v>
                </c:pt>
                <c:pt idx="16">
                  <c:v>0.99593297078606302</c:v>
                </c:pt>
                <c:pt idx="17">
                  <c:v>0.95987927742624446</c:v>
                </c:pt>
                <c:pt idx="18">
                  <c:v>0.88170058483124913</c:v>
                </c:pt>
                <c:pt idx="19">
                  <c:v>0.75794089646178109</c:v>
                </c:pt>
                <c:pt idx="20">
                  <c:v>0.58805097127350237</c:v>
                </c:pt>
                <c:pt idx="21">
                  <c:v>0.37541443819593401</c:v>
                </c:pt>
                <c:pt idx="22">
                  <c:v>0.12826578232554897</c:v>
                </c:pt>
                <c:pt idx="23">
                  <c:v>0.13969260319964261</c:v>
                </c:pt>
                <c:pt idx="24">
                  <c:v>0.40921032043929523</c:v>
                </c:pt>
                <c:pt idx="25">
                  <c:v>0.65619998673182545</c:v>
                </c:pt>
                <c:pt idx="26">
                  <c:v>0.85346679829589356</c:v>
                </c:pt>
                <c:pt idx="27">
                  <c:v>0.97359134556951132</c:v>
                </c:pt>
                <c:pt idx="28">
                  <c:v>0.99292461904014351</c:v>
                </c:pt>
                <c:pt idx="29">
                  <c:v>0.89639047402111438</c:v>
                </c:pt>
                <c:pt idx="30">
                  <c:v>0.68245701766096434</c:v>
                </c:pt>
                <c:pt idx="31">
                  <c:v>0.36728539851287911</c:v>
                </c:pt>
                <c:pt idx="32">
                  <c:v>1.3216715035682652E-2</c:v>
                </c:pt>
                <c:pt idx="33">
                  <c:v>0.4047909003598244</c:v>
                </c:pt>
                <c:pt idx="34">
                  <c:v>0.74076205188060595</c:v>
                </c:pt>
                <c:pt idx="35">
                  <c:v>0.95286624520780738</c:v>
                </c:pt>
                <c:pt idx="36">
                  <c:v>0.9860905263454256</c:v>
                </c:pt>
                <c:pt idx="37">
                  <c:v>0.81503082616347144</c:v>
                </c:pt>
                <c:pt idx="38">
                  <c:v>0.45764567815527107</c:v>
                </c:pt>
                <c:pt idx="39">
                  <c:v>1.8763710879313916E-2</c:v>
                </c:pt>
                <c:pt idx="40">
                  <c:v>0.50423621675917485</c:v>
                </c:pt>
                <c:pt idx="41">
                  <c:v>0.86811796023879551</c:v>
                </c:pt>
                <c:pt idx="42">
                  <c:v>0.99447771615395253</c:v>
                </c:pt>
                <c:pt idx="43">
                  <c:v>0.82316075094732699</c:v>
                </c:pt>
                <c:pt idx="44">
                  <c:v>0.38300664130669926</c:v>
                </c:pt>
                <c:pt idx="45">
                  <c:v>0.19877466323669185</c:v>
                </c:pt>
                <c:pt idx="46">
                  <c:v>0.72348315861558243</c:v>
                </c:pt>
                <c:pt idx="47">
                  <c:v>0.98517310295511307</c:v>
                </c:pt>
                <c:pt idx="48">
                  <c:v>0.85602794244570413</c:v>
                </c:pt>
                <c:pt idx="49">
                  <c:v>0.35943114691588796</c:v>
                </c:pt>
                <c:pt idx="50">
                  <c:v>0.30991138589737433</c:v>
                </c:pt>
                <c:pt idx="51">
                  <c:v>0.84702899616822425</c:v>
                </c:pt>
                <c:pt idx="52">
                  <c:v>0.97231404548554023</c:v>
                </c:pt>
                <c:pt idx="53">
                  <c:v>0.58832120420156864</c:v>
                </c:pt>
                <c:pt idx="54">
                  <c:v>0.12946437017641865</c:v>
                </c:pt>
                <c:pt idx="55">
                  <c:v>0.78577516058331276</c:v>
                </c:pt>
                <c:pt idx="56">
                  <c:v>0.9727599859450683</c:v>
                </c:pt>
                <c:pt idx="57">
                  <c:v>0.53651083919162701</c:v>
                </c:pt>
                <c:pt idx="58">
                  <c:v>0.27038887078046375</c:v>
                </c:pt>
                <c:pt idx="59">
                  <c:v>0.89902384566150706</c:v>
                </c:pt>
                <c:pt idx="60">
                  <c:v>0.86837892847313713</c:v>
                </c:pt>
                <c:pt idx="61">
                  <c:v>0.15926744204137641</c:v>
                </c:pt>
                <c:pt idx="62">
                  <c:v>0.69076586589797639</c:v>
                </c:pt>
                <c:pt idx="63">
                  <c:v>0.96126687664249388</c:v>
                </c:pt>
                <c:pt idx="64">
                  <c:v>0.37370505677921284</c:v>
                </c:pt>
                <c:pt idx="65">
                  <c:v>0.57184472067414016</c:v>
                </c:pt>
                <c:pt idx="66">
                  <c:v>0.96831456431992458</c:v>
                </c:pt>
                <c:pt idx="67">
                  <c:v>0.37753289043643617</c:v>
                </c:pt>
                <c:pt idx="68">
                  <c:v>0.6233044911338308</c:v>
                </c:pt>
                <c:pt idx="69">
                  <c:v>0.93817071517371886</c:v>
                </c:pt>
                <c:pt idx="70">
                  <c:v>0.16344564926929533</c:v>
                </c:pt>
                <c:pt idx="71">
                  <c:v>0.81599576107956251</c:v>
                </c:pt>
                <c:pt idx="72">
                  <c:v>0.77039121180779369</c:v>
                </c:pt>
                <c:pt idx="73">
                  <c:v>0.29030934455907181</c:v>
                </c:pt>
                <c:pt idx="74">
                  <c:v>0.95874773941568037</c:v>
                </c:pt>
                <c:pt idx="75">
                  <c:v>0.26283678573396152</c:v>
                </c:pt>
                <c:pt idx="76">
                  <c:v>0.82519601825062772</c:v>
                </c:pt>
                <c:pt idx="77">
                  <c:v>0.6446108794260651</c:v>
                </c:pt>
                <c:pt idx="78">
                  <c:v>0.56746038064544502</c:v>
                </c:pt>
                <c:pt idx="79">
                  <c:v>0.83770312906642797</c:v>
                </c:pt>
                <c:pt idx="80">
                  <c:v>0.3348747461598075</c:v>
                </c:pt>
                <c:pt idx="81">
                  <c:v>0.90724294556335827</c:v>
                </c:pt>
                <c:pt idx="82">
                  <c:v>0.19998373795846566</c:v>
                </c:pt>
                <c:pt idx="83">
                  <c:v>0.91922855448601015</c:v>
                </c:pt>
                <c:pt idx="84">
                  <c:v>0.18663568359181995</c:v>
                </c:pt>
                <c:pt idx="85">
                  <c:v>0.90208871767193644</c:v>
                </c:pt>
                <c:pt idx="86">
                  <c:v>0.29785444676332523</c:v>
                </c:pt>
                <c:pt idx="87">
                  <c:v>0.83443288010541239</c:v>
                </c:pt>
                <c:pt idx="88">
                  <c:v>0.5169954562906105</c:v>
                </c:pt>
                <c:pt idx="89">
                  <c:v>0.64779308984280692</c:v>
                </c:pt>
                <c:pt idx="90">
                  <c:v>0.7754374327009721</c:v>
                </c:pt>
                <c:pt idx="91">
                  <c:v>0.26101958105140183</c:v>
                </c:pt>
                <c:pt idx="92">
                  <c:v>0.90589690172083193</c:v>
                </c:pt>
                <c:pt idx="93">
                  <c:v>0.31597557387174696</c:v>
                </c:pt>
                <c:pt idx="94">
                  <c:v>0.66193923469371363</c:v>
                </c:pt>
                <c:pt idx="95">
                  <c:v>0.82210774583778223</c:v>
                </c:pt>
                <c:pt idx="96">
                  <c:v>5.5628076348644438E-2</c:v>
                </c:pt>
                <c:pt idx="97">
                  <c:v>0.74503752979049154</c:v>
                </c:pt>
                <c:pt idx="98">
                  <c:v>0.79363052205947926</c:v>
                </c:pt>
                <c:pt idx="99">
                  <c:v>0.12674753380031292</c:v>
                </c:pt>
                <c:pt idx="100">
                  <c:v>0.61771730376280787</c:v>
                </c:pt>
                <c:pt idx="101">
                  <c:v>0.86215327083342863</c:v>
                </c:pt>
                <c:pt idx="102">
                  <c:v>0.5030721034912099</c:v>
                </c:pt>
                <c:pt idx="103">
                  <c:v>0.14807700990945363</c:v>
                </c:pt>
                <c:pt idx="104">
                  <c:v>0.67967440912616983</c:v>
                </c:pt>
                <c:pt idx="105">
                  <c:v>0.84517491714834325</c:v>
                </c:pt>
                <c:pt idx="106">
                  <c:v>0.63741427702857667</c:v>
                </c:pt>
                <c:pt idx="107">
                  <c:v>0.20986266939892495</c:v>
                </c:pt>
                <c:pt idx="108">
                  <c:v>0.24746815467519481</c:v>
                </c:pt>
                <c:pt idx="109">
                  <c:v>0.59651965612618851</c:v>
                </c:pt>
                <c:pt idx="110">
                  <c:v>0.78027457440753123</c:v>
                </c:pt>
                <c:pt idx="111">
                  <c:v>0.80833778032424164</c:v>
                </c:pt>
                <c:pt idx="112">
                  <c:v>0.72594636848805472</c:v>
                </c:pt>
                <c:pt idx="113">
                  <c:v>0.58617846181607858</c:v>
                </c:pt>
                <c:pt idx="114">
                  <c:v>0.43340518887442753</c:v>
                </c:pt>
                <c:pt idx="115">
                  <c:v>0.29757509730760701</c:v>
                </c:pt>
                <c:pt idx="116">
                  <c:v>0.19539290164850492</c:v>
                </c:pt>
                <c:pt idx="117">
                  <c:v>0.13434514881747711</c:v>
                </c:pt>
                <c:pt idx="118">
                  <c:v>0.11680422038200747</c:v>
                </c:pt>
                <c:pt idx="119">
                  <c:v>0.14276620394891182</c:v>
                </c:pt>
                <c:pt idx="120">
                  <c:v>0.21063146848168979</c:v>
                </c:pt>
                <c:pt idx="121">
                  <c:v>0.31585718248567851</c:v>
                </c:pt>
                <c:pt idx="122">
                  <c:v>0.44761452192751883</c:v>
                </c:pt>
                <c:pt idx="123">
                  <c:v>0.58419341459525931</c:v>
                </c:pt>
                <c:pt idx="124">
                  <c:v>0.68919016095023933</c:v>
                </c:pt>
                <c:pt idx="125">
                  <c:v>0.71249704215382503</c:v>
                </c:pt>
                <c:pt idx="126">
                  <c:v>0.60182082254508962</c:v>
                </c:pt>
                <c:pt idx="127">
                  <c:v>0.32927149780477133</c:v>
                </c:pt>
                <c:pt idx="128">
                  <c:v>7.048550759971299E-2</c:v>
                </c:pt>
                <c:pt idx="129">
                  <c:v>0.47101855741353271</c:v>
                </c:pt>
                <c:pt idx="130">
                  <c:v>0.67310546618724743</c:v>
                </c:pt>
                <c:pt idx="131">
                  <c:v>0.50786960861253772</c:v>
                </c:pt>
                <c:pt idx="132">
                  <c:v>2.7312094688150081E-3</c:v>
                </c:pt>
                <c:pt idx="133">
                  <c:v>0.51991046823804288</c:v>
                </c:pt>
                <c:pt idx="134">
                  <c:v>0.60181187611841547</c:v>
                </c:pt>
                <c:pt idx="135">
                  <c:v>9.0642930628360041E-2</c:v>
                </c:pt>
                <c:pt idx="136">
                  <c:v>0.52562053437523404</c:v>
                </c:pt>
                <c:pt idx="137">
                  <c:v>0.49181172690422453</c:v>
                </c:pt>
                <c:pt idx="138">
                  <c:v>0.21695141721856301</c:v>
                </c:pt>
                <c:pt idx="139">
                  <c:v>0.5904032404950279</c:v>
                </c:pt>
                <c:pt idx="140">
                  <c:v>1.777183959361453E-2</c:v>
                </c:pt>
                <c:pt idx="141">
                  <c:v>0.5798149884299626</c:v>
                </c:pt>
                <c:pt idx="142">
                  <c:v>8.149361723555781E-4</c:v>
                </c:pt>
                <c:pt idx="143">
                  <c:v>0.55860128751247395</c:v>
                </c:pt>
                <c:pt idx="144">
                  <c:v>0.15626691982889976</c:v>
                </c:pt>
                <c:pt idx="145">
                  <c:v>0.46314340351598859</c:v>
                </c:pt>
                <c:pt idx="146">
                  <c:v>0.41611951599063224</c:v>
                </c:pt>
                <c:pt idx="147">
                  <c:v>0.12990050145878537</c:v>
                </c:pt>
                <c:pt idx="148">
                  <c:v>0.49779487638117798</c:v>
                </c:pt>
                <c:pt idx="149">
                  <c:v>0.38119086586097745</c:v>
                </c:pt>
                <c:pt idx="150">
                  <c:v>1.8478898747387406E-2</c:v>
                </c:pt>
                <c:pt idx="151">
                  <c:v>0.36312967205995278</c:v>
                </c:pt>
                <c:pt idx="152">
                  <c:v>0.47721535873674542</c:v>
                </c:pt>
                <c:pt idx="153">
                  <c:v>0.38119567957756034</c:v>
                </c:pt>
                <c:pt idx="154">
                  <c:v>0.18381429935929228</c:v>
                </c:pt>
                <c:pt idx="155">
                  <c:v>1.6517203466866946E-2</c:v>
                </c:pt>
                <c:pt idx="156">
                  <c:v>0.16902622201916429</c:v>
                </c:pt>
                <c:pt idx="157">
                  <c:v>0.26375782030881939</c:v>
                </c:pt>
                <c:pt idx="158">
                  <c:v>0.31102489186292381</c:v>
                </c:pt>
                <c:pt idx="159">
                  <c:v>0.32459102375673637</c:v>
                </c:pt>
                <c:pt idx="160">
                  <c:v>0.31271531062269048</c:v>
                </c:pt>
                <c:pt idx="161">
                  <c:v>0.27531667581243552</c:v>
                </c:pt>
                <c:pt idx="162">
                  <c:v>0.20532344385128912</c:v>
                </c:pt>
                <c:pt idx="163">
                  <c:v>9.426851736633661E-2</c:v>
                </c:pt>
                <c:pt idx="164">
                  <c:v>5.6489401483256367E-2</c:v>
                </c:pt>
                <c:pt idx="165">
                  <c:v>0.21980359410880385</c:v>
                </c:pt>
                <c:pt idx="166">
                  <c:v>0.33155459481838973</c:v>
                </c:pt>
                <c:pt idx="167">
                  <c:v>0.3065458324845256</c:v>
                </c:pt>
                <c:pt idx="168">
                  <c:v>0.10374049364861275</c:v>
                </c:pt>
                <c:pt idx="169">
                  <c:v>0.18133355977877744</c:v>
                </c:pt>
                <c:pt idx="170">
                  <c:v>0.30940649487608413</c:v>
                </c:pt>
                <c:pt idx="171">
                  <c:v>0.10698085993792156</c:v>
                </c:pt>
                <c:pt idx="172">
                  <c:v>0.22679905415016646</c:v>
                </c:pt>
                <c:pt idx="173">
                  <c:v>0.22173739657118555</c:v>
                </c:pt>
                <c:pt idx="174">
                  <c:v>0.14988132310537891</c:v>
                </c:pt>
                <c:pt idx="175">
                  <c:v>0.22249908912080377</c:v>
                </c:pt>
                <c:pt idx="176">
                  <c:v>0.16922534526749991</c:v>
                </c:pt>
                <c:pt idx="177">
                  <c:v>0.14544996365185842</c:v>
                </c:pt>
                <c:pt idx="178">
                  <c:v>0.23436943486723597</c:v>
                </c:pt>
                <c:pt idx="179">
                  <c:v>4.8782936405695629E-2</c:v>
                </c:pt>
                <c:pt idx="180">
                  <c:v>0.1581648856501261</c:v>
                </c:pt>
                <c:pt idx="181">
                  <c:v>0.2188842998471891</c:v>
                </c:pt>
                <c:pt idx="182">
                  <c:v>0.14727228682399535</c:v>
                </c:pt>
                <c:pt idx="183">
                  <c:v>3.0610066768429641E-2</c:v>
                </c:pt>
                <c:pt idx="184">
                  <c:v>6.6722773803409727E-2</c:v>
                </c:pt>
                <c:pt idx="185">
                  <c:v>0.12479996589186781</c:v>
                </c:pt>
                <c:pt idx="186">
                  <c:v>0.15016923732254217</c:v>
                </c:pt>
                <c:pt idx="187">
                  <c:v>0.1554884163764291</c:v>
                </c:pt>
                <c:pt idx="188">
                  <c:v>0.14890267848424887</c:v>
                </c:pt>
                <c:pt idx="189">
                  <c:v>0.131201289619128</c:v>
                </c:pt>
                <c:pt idx="190">
                  <c:v>9.7127812750227818E-2</c:v>
                </c:pt>
                <c:pt idx="191">
                  <c:v>4.0266977109264183E-2</c:v>
                </c:pt>
                <c:pt idx="192">
                  <c:v>3.6972161653817767E-2</c:v>
                </c:pt>
                <c:pt idx="193">
                  <c:v>0.1101586766141793</c:v>
                </c:pt>
                <c:pt idx="194">
                  <c:v>0.13038132929300067</c:v>
                </c:pt>
                <c:pt idx="195">
                  <c:v>5.7877465555623127E-2</c:v>
                </c:pt>
                <c:pt idx="196">
                  <c:v>6.8231956912203143E-2</c:v>
                </c:pt>
                <c:pt idx="197">
                  <c:v>0.11198952042843807</c:v>
                </c:pt>
                <c:pt idx="198">
                  <c:v>3.3247695130904577E-3</c:v>
                </c:pt>
                <c:pt idx="199">
                  <c:v>0.10506543132335026</c:v>
                </c:pt>
                <c:pt idx="200">
                  <c:v>2.7883439330880244E-3</c:v>
                </c:pt>
                <c:pt idx="201">
                  <c:v>9.2700599605565426E-2</c:v>
                </c:pt>
                <c:pt idx="202">
                  <c:v>5.1608829906911957E-2</c:v>
                </c:pt>
                <c:pt idx="203">
                  <c:v>3.8292895992793868E-2</c:v>
                </c:pt>
                <c:pt idx="204">
                  <c:v>8.0550557167484799E-2</c:v>
                </c:pt>
                <c:pt idx="205">
                  <c:v>6.5831545769148278E-2</c:v>
                </c:pt>
                <c:pt idx="206">
                  <c:v>2.8259870609884743E-2</c:v>
                </c:pt>
                <c:pt idx="207">
                  <c:v>4.7844165270013537E-3</c:v>
                </c:pt>
                <c:pt idx="208">
                  <c:v>2.4288688232119309E-2</c:v>
                </c:pt>
                <c:pt idx="209">
                  <c:v>3.1501069525270493E-2</c:v>
                </c:pt>
                <c:pt idx="210">
                  <c:v>2.946149307890493E-2</c:v>
                </c:pt>
                <c:pt idx="211">
                  <c:v>1.947439218864392E-2</c:v>
                </c:pt>
                <c:pt idx="212">
                  <c:v>1.6051268982129332E-3</c:v>
                </c:pt>
                <c:pt idx="213">
                  <c:v>2.1934232126702116E-2</c:v>
                </c:pt>
                <c:pt idx="214">
                  <c:v>4.1969285464789716E-2</c:v>
                </c:pt>
                <c:pt idx="215">
                  <c:v>4.1693393999629014E-2</c:v>
                </c:pt>
                <c:pt idx="216">
                  <c:v>1.035661695825534E-2</c:v>
                </c:pt>
                <c:pt idx="217">
                  <c:v>3.0421628581226542E-2</c:v>
                </c:pt>
                <c:pt idx="218">
                  <c:v>2.9585934760942064E-2</c:v>
                </c:pt>
                <c:pt idx="219">
                  <c:v>1.7760087099882936E-2</c:v>
                </c:pt>
                <c:pt idx="220">
                  <c:v>2.6133043088866954E-2</c:v>
                </c:pt>
                <c:pt idx="221">
                  <c:v>2.3179470365182326E-2</c:v>
                </c:pt>
                <c:pt idx="222">
                  <c:v>7.3779903563381891E-3</c:v>
                </c:pt>
                <c:pt idx="223">
                  <c:v>2.4800066411421625E-2</c:v>
                </c:pt>
                <c:pt idx="224">
                  <c:v>2.2050894354903958E-2</c:v>
                </c:pt>
                <c:pt idx="225">
                  <c:v>1.1073801038193281E-2</c:v>
                </c:pt>
                <c:pt idx="226">
                  <c:v>1.5677181919661479E-3</c:v>
                </c:pt>
                <c:pt idx="227">
                  <c:v>3.4817309280083296E-3</c:v>
                </c:pt>
                <c:pt idx="228">
                  <c:v>4.4530861639940434E-3</c:v>
                </c:pt>
                <c:pt idx="229">
                  <c:v>2.1835179729458327E-3</c:v>
                </c:pt>
                <c:pt idx="230">
                  <c:v>2.7286750010896287E-3</c:v>
                </c:pt>
                <c:pt idx="231">
                  <c:v>8.9962746115515718E-3</c:v>
                </c:pt>
                <c:pt idx="232">
                  <c:v>1.3151178352465357E-2</c:v>
                </c:pt>
                <c:pt idx="233">
                  <c:v>9.9912816041703902E-3</c:v>
                </c:pt>
                <c:pt idx="234">
                  <c:v>1.5128302437852252E-3</c:v>
                </c:pt>
                <c:pt idx="235">
                  <c:v>1.0416412200513861E-2</c:v>
                </c:pt>
                <c:pt idx="236">
                  <c:v>2.9194895120796048E-3</c:v>
                </c:pt>
                <c:pt idx="237">
                  <c:v>8.7286973715536807E-3</c:v>
                </c:pt>
                <c:pt idx="238">
                  <c:v>3.8549384080462302E-4</c:v>
                </c:pt>
                <c:pt idx="239">
                  <c:v>6.5386200937971196E-3</c:v>
                </c:pt>
                <c:pt idx="240">
                  <c:v>6.4298012404471047E-3</c:v>
                </c:pt>
                <c:pt idx="241">
                  <c:v>3.060699217518502E-3</c:v>
                </c:pt>
                <c:pt idx="242">
                  <c:v>1.1010028417615538E-4</c:v>
                </c:pt>
                <c:pt idx="243">
                  <c:v>1.3602821620385024E-3</c:v>
                </c:pt>
                <c:pt idx="244">
                  <c:v>1.5722039714123671E-3</c:v>
                </c:pt>
                <c:pt idx="245">
                  <c:v>8.5502547958797072E-4</c:v>
                </c:pt>
                <c:pt idx="246">
                  <c:v>5.9471206565008873E-4</c:v>
                </c:pt>
                <c:pt idx="247">
                  <c:v>2.3475237790422684E-3</c:v>
                </c:pt>
                <c:pt idx="248">
                  <c:v>3.2463742974849523E-3</c:v>
                </c:pt>
                <c:pt idx="249">
                  <c:v>1.8159206934189431E-3</c:v>
                </c:pt>
                <c:pt idx="250">
                  <c:v>1.3820160615706488E-3</c:v>
                </c:pt>
                <c:pt idx="251">
                  <c:v>2.2113687322376941E-3</c:v>
                </c:pt>
                <c:pt idx="252">
                  <c:v>1.0035490271633727E-3</c:v>
                </c:pt>
                <c:pt idx="253">
                  <c:v>1.381514122976662E-3</c:v>
                </c:pt>
                <c:pt idx="254">
                  <c:v>1.6916383777358772E-3</c:v>
                </c:pt>
                <c:pt idx="255">
                  <c:v>7.3938564518519093E-4</c:v>
                </c:pt>
                <c:pt idx="256">
                  <c:v>1.4228970470410381E-4</c:v>
                </c:pt>
                <c:pt idx="257">
                  <c:v>5.6235577471503307E-4</c:v>
                </c:pt>
                <c:pt idx="258">
                  <c:v>6.2898242074008247E-4</c:v>
                </c:pt>
                <c:pt idx="259">
                  <c:v>4.7301397613493118E-4</c:v>
                </c:pt>
                <c:pt idx="260">
                  <c:v>1.370686183019595E-4</c:v>
                </c:pt>
                <c:pt idx="261">
                  <c:v>3.2326931585958675E-4</c:v>
                </c:pt>
                <c:pt idx="262">
                  <c:v>6.6452194923010495E-4</c:v>
                </c:pt>
                <c:pt idx="263">
                  <c:v>4.7335200247138168E-4</c:v>
                </c:pt>
                <c:pt idx="264">
                  <c:v>2.3193444459419628E-4</c:v>
                </c:pt>
                <c:pt idx="265">
                  <c:v>4.5012520462047389E-4</c:v>
                </c:pt>
                <c:pt idx="266">
                  <c:v>2.4619792461878863E-4</c:v>
                </c:pt>
                <c:pt idx="267">
                  <c:v>1.835317980326733E-4</c:v>
                </c:pt>
                <c:pt idx="268">
                  <c:v>3.2666568644721246E-4</c:v>
                </c:pt>
                <c:pt idx="269">
                  <c:v>2.6778525038652601E-4</c:v>
                </c:pt>
                <c:pt idx="270">
                  <c:v>1.8275816242744412E-4</c:v>
                </c:pt>
                <c:pt idx="271">
                  <c:v>1.4185330118489102E-4</c:v>
                </c:pt>
                <c:pt idx="272">
                  <c:v>1.4470441986888386E-4</c:v>
                </c:pt>
                <c:pt idx="273">
                  <c:v>1.611029770534633E-4</c:v>
                </c:pt>
                <c:pt idx="274">
                  <c:v>1.4030992691962805E-4</c:v>
                </c:pt>
                <c:pt idx="275">
                  <c:v>3.9940662875832526E-5</c:v>
                </c:pt>
                <c:pt idx="276">
                  <c:v>8.554389570587147E-5</c:v>
                </c:pt>
                <c:pt idx="277">
                  <c:v>7.0344449445684679E-5</c:v>
                </c:pt>
                <c:pt idx="278">
                  <c:v>6.5554293659545333E-5</c:v>
                </c:pt>
                <c:pt idx="279">
                  <c:v>1.7753385356839386E-5</c:v>
                </c:pt>
                <c:pt idx="280">
                  <c:v>5.6024351256772933E-5</c:v>
                </c:pt>
                <c:pt idx="281">
                  <c:v>5.2343448928460043E-5</c:v>
                </c:pt>
                <c:pt idx="282">
                  <c:v>3.9759364212691124E-5</c:v>
                </c:pt>
                <c:pt idx="283">
                  <c:v>3.279403393516092E-5</c:v>
                </c:pt>
                <c:pt idx="284">
                  <c:v>3.1206550308118863E-5</c:v>
                </c:pt>
                <c:pt idx="285">
                  <c:v>2.8047097035147595E-5</c:v>
                </c:pt>
                <c:pt idx="286">
                  <c:v>1.4562640170371985E-5</c:v>
                </c:pt>
                <c:pt idx="287">
                  <c:v>8.2067342352030231E-6</c:v>
                </c:pt>
                <c:pt idx="288">
                  <c:v>1.7010705004109041E-5</c:v>
                </c:pt>
                <c:pt idx="289">
                  <c:v>3.6652706065447876E-6</c:v>
                </c:pt>
                <c:pt idx="290">
                  <c:v>1.0147850017683752E-5</c:v>
                </c:pt>
                <c:pt idx="291">
                  <c:v>9.8618972483302003E-6</c:v>
                </c:pt>
                <c:pt idx="292">
                  <c:v>5.0463661562120023E-6</c:v>
                </c:pt>
                <c:pt idx="293">
                  <c:v>2.0068786262164944E-6</c:v>
                </c:pt>
                <c:pt idx="294">
                  <c:v>1.4320196720599937E-6</c:v>
                </c:pt>
                <c:pt idx="295">
                  <c:v>2.4182644805842758E-6</c:v>
                </c:pt>
                <c:pt idx="296">
                  <c:v>3.6900065266621481E-6</c:v>
                </c:pt>
                <c:pt idx="297">
                  <c:v>3.326227145772974E-6</c:v>
                </c:pt>
                <c:pt idx="298">
                  <c:v>1.8462696882836012E-7</c:v>
                </c:pt>
                <c:pt idx="299">
                  <c:v>2.3888515885163791E-6</c:v>
                </c:pt>
                <c:pt idx="300">
                  <c:v>9.806027478976773E-8</c:v>
                </c:pt>
                <c:pt idx="301">
                  <c:v>1.3838169467439891E-6</c:v>
                </c:pt>
                <c:pt idx="302">
                  <c:v>1.3316550911419178E-6</c:v>
                </c:pt>
                <c:pt idx="303">
                  <c:v>9.2031312842384415E-7</c:v>
                </c:pt>
                <c:pt idx="304">
                  <c:v>6.9537153095089327E-7</c:v>
                </c:pt>
                <c:pt idx="305">
                  <c:v>6.5411864241265135E-7</c:v>
                </c:pt>
                <c:pt idx="306">
                  <c:v>5.9916427315462768E-7</c:v>
                </c:pt>
                <c:pt idx="307">
                  <c:v>2.9847130945097652E-7</c:v>
                </c:pt>
                <c:pt idx="308">
                  <c:v>1.9661865472260583E-7</c:v>
                </c:pt>
                <c:pt idx="309">
                  <c:v>2.8521677115435698E-7</c:v>
                </c:pt>
                <c:pt idx="310">
                  <c:v>1.7046965676875626E-7</c:v>
                </c:pt>
                <c:pt idx="311">
                  <c:v>5.0088857995180184E-8</c:v>
                </c:pt>
                <c:pt idx="312">
                  <c:v>1.2781785661236712E-7</c:v>
                </c:pt>
                <c:pt idx="313">
                  <c:v>1.2252742393433618E-7</c:v>
                </c:pt>
                <c:pt idx="314">
                  <c:v>9.6360448138492727E-8</c:v>
                </c:pt>
                <c:pt idx="315">
                  <c:v>5.9166297533664685E-8</c:v>
                </c:pt>
                <c:pt idx="316">
                  <c:v>4.7772432526235383E-9</c:v>
                </c:pt>
                <c:pt idx="317">
                  <c:v>4.3731376560837373E-8</c:v>
                </c:pt>
                <c:pt idx="318">
                  <c:v>2.8360301543611274E-8</c:v>
                </c:pt>
                <c:pt idx="319">
                  <c:v>2.7331183076218967E-8</c:v>
                </c:pt>
                <c:pt idx="320">
                  <c:v>1.18002840219958E-9</c:v>
                </c:pt>
                <c:pt idx="321">
                  <c:v>1.3421867031562013E-8</c:v>
                </c:pt>
                <c:pt idx="322">
                  <c:v>1.3695511774499187E-8</c:v>
                </c:pt>
                <c:pt idx="323">
                  <c:v>1.0533746543445209E-8</c:v>
                </c:pt>
                <c:pt idx="324">
                  <c:v>5.8644704270848503E-9</c:v>
                </c:pt>
                <c:pt idx="325">
                  <c:v>4.8511903790695371E-10</c:v>
                </c:pt>
                <c:pt idx="326">
                  <c:v>5.1677760040638747E-9</c:v>
                </c:pt>
                <c:pt idx="327">
                  <c:v>2.0946672375334023E-9</c:v>
                </c:pt>
                <c:pt idx="328">
                  <c:v>3.2138352696645584E-9</c:v>
                </c:pt>
                <c:pt idx="329">
                  <c:v>9.5887910467488239E-10</c:v>
                </c:pt>
                <c:pt idx="330">
                  <c:v>3.4361177029132664E-10</c:v>
                </c:pt>
                <c:pt idx="331">
                  <c:v>5.3433053595342446E-10</c:v>
                </c:pt>
                <c:pt idx="332">
                  <c:v>2.1118844096996248E-10</c:v>
                </c:pt>
                <c:pt idx="333">
                  <c:v>3.0203670561115715E-10</c:v>
                </c:pt>
                <c:pt idx="334">
                  <c:v>6.0988265148689477E-10</c:v>
                </c:pt>
                <c:pt idx="335">
                  <c:v>2.3199449833435764E-10</c:v>
                </c:pt>
                <c:pt idx="336">
                  <c:v>3.2988366052243049E-10</c:v>
                </c:pt>
                <c:pt idx="337">
                  <c:v>3.8722293929874344E-11</c:v>
                </c:pt>
                <c:pt idx="338">
                  <c:v>9.6348891420528331E-11</c:v>
                </c:pt>
                <c:pt idx="339">
                  <c:v>1.024525134458064E-10</c:v>
                </c:pt>
                <c:pt idx="340">
                  <c:v>6.5491639711672512E-11</c:v>
                </c:pt>
                <c:pt idx="341">
                  <c:v>1.052270853685372E-11</c:v>
                </c:pt>
                <c:pt idx="342">
                  <c:v>4.1098102240658495E-11</c:v>
                </c:pt>
                <c:pt idx="343">
                  <c:v>3.6537647950350355E-11</c:v>
                </c:pt>
                <c:pt idx="344">
                  <c:v>1.9607744142713788E-11</c:v>
                </c:pt>
                <c:pt idx="345">
                  <c:v>7.2471167958319569E-12</c:v>
                </c:pt>
                <c:pt idx="346">
                  <c:v>1.3092725880234521E-11</c:v>
                </c:pt>
                <c:pt idx="347">
                  <c:v>1.0626031634219223E-11</c:v>
                </c:pt>
                <c:pt idx="348">
                  <c:v>6.7062306573784104E-12</c:v>
                </c:pt>
                <c:pt idx="349">
                  <c:v>1.7401259751324502E-12</c:v>
                </c:pt>
                <c:pt idx="350">
                  <c:v>2.9401811047316443E-12</c:v>
                </c:pt>
                <c:pt idx="351">
                  <c:v>2.449302903344917E-12</c:v>
                </c:pt>
                <c:pt idx="352">
                  <c:v>1.7720742291261469E-12</c:v>
                </c:pt>
                <c:pt idx="353">
                  <c:v>1.8594922293673651E-13</c:v>
                </c:pt>
                <c:pt idx="354">
                  <c:v>3.0482231488716528E-13</c:v>
                </c:pt>
                <c:pt idx="355">
                  <c:v>1.9970185291167278E-13</c:v>
                </c:pt>
                <c:pt idx="356">
                  <c:v>9.4951259716426936E-14</c:v>
                </c:pt>
                <c:pt idx="357">
                  <c:v>3.1984655527336922E-13</c:v>
                </c:pt>
                <c:pt idx="358">
                  <c:v>1.747373930525029E-13</c:v>
                </c:pt>
                <c:pt idx="359">
                  <c:v>1.4657809016059582E-13</c:v>
                </c:pt>
                <c:pt idx="360">
                  <c:v>5.6447024123195508E-15</c:v>
                </c:pt>
                <c:pt idx="361">
                  <c:v>3.6366056389552544E-14</c:v>
                </c:pt>
                <c:pt idx="362">
                  <c:v>2.7779374174610135E-14</c:v>
                </c:pt>
                <c:pt idx="363">
                  <c:v>4.9819421268200822E-15</c:v>
                </c:pt>
                <c:pt idx="364">
                  <c:v>1.6708374613021533E-14</c:v>
                </c:pt>
                <c:pt idx="365">
                  <c:v>1.5839911212813634E-14</c:v>
                </c:pt>
                <c:pt idx="366">
                  <c:v>6.5229580814856871E-15</c:v>
                </c:pt>
                <c:pt idx="367">
                  <c:v>2.6583356552754285E-15</c:v>
                </c:pt>
                <c:pt idx="368">
                  <c:v>3.8299091219917579E-15</c:v>
                </c:pt>
                <c:pt idx="369">
                  <c:v>2.5878033415584497E-15</c:v>
                </c:pt>
                <c:pt idx="370">
                  <c:v>9.061274455449221E-16</c:v>
                </c:pt>
                <c:pt idx="371">
                  <c:v>7.1009028110551107E-16</c:v>
                </c:pt>
                <c:pt idx="372">
                  <c:v>9.2935007622154736E-16</c:v>
                </c:pt>
                <c:pt idx="373">
                  <c:v>3.4884312734981937E-16</c:v>
                </c:pt>
                <c:pt idx="374">
                  <c:v>9.6480959644054069E-17</c:v>
                </c:pt>
                <c:pt idx="375">
                  <c:v>1.4542702679881418E-16</c:v>
                </c:pt>
                <c:pt idx="376">
                  <c:v>7.3184459364600211E-17</c:v>
                </c:pt>
                <c:pt idx="377">
                  <c:v>1.9033681140162568E-17</c:v>
                </c:pt>
                <c:pt idx="378">
                  <c:v>6.6665079573559611E-17</c:v>
                </c:pt>
                <c:pt idx="379">
                  <c:v>1.209352251389162E-17</c:v>
                </c:pt>
                <c:pt idx="380">
                  <c:v>2.716766063887914E-17</c:v>
                </c:pt>
                <c:pt idx="381">
                  <c:v>1.6496419659019845E-17</c:v>
                </c:pt>
                <c:pt idx="382">
                  <c:v>9.9907974964317769E-18</c:v>
                </c:pt>
                <c:pt idx="383">
                  <c:v>6.8261550527957097E-18</c:v>
                </c:pt>
                <c:pt idx="384">
                  <c:v>2.6035774082650239E-18</c:v>
                </c:pt>
                <c:pt idx="385">
                  <c:v>1.7859681786887083E-18</c:v>
                </c:pt>
                <c:pt idx="386">
                  <c:v>7.1968530606200423E-19</c:v>
                </c:pt>
                <c:pt idx="387">
                  <c:v>9.0410328226292846E-19</c:v>
                </c:pt>
                <c:pt idx="388">
                  <c:v>5.8404176620741121E-19</c:v>
                </c:pt>
                <c:pt idx="389">
                  <c:v>3.1658185072702935E-19</c:v>
                </c:pt>
                <c:pt idx="390">
                  <c:v>5.4767102261071051E-20</c:v>
                </c:pt>
                <c:pt idx="391">
                  <c:v>1.1439181397343946E-19</c:v>
                </c:pt>
                <c:pt idx="392">
                  <c:v>1.5429397475024216E-20</c:v>
                </c:pt>
                <c:pt idx="393">
                  <c:v>3.7552497228016394E-20</c:v>
                </c:pt>
                <c:pt idx="394">
                  <c:v>2.5144641472328741E-20</c:v>
                </c:pt>
                <c:pt idx="395">
                  <c:v>1.2491511401186551E-20</c:v>
                </c:pt>
                <c:pt idx="396">
                  <c:v>8.2136035710157644E-22</c:v>
                </c:pt>
                <c:pt idx="397">
                  <c:v>5.1138701129499332E-21</c:v>
                </c:pt>
                <c:pt idx="398">
                  <c:v>3.2243563977487766E-23</c:v>
                </c:pt>
                <c:pt idx="399">
                  <c:v>1.1538103354603105E-21</c:v>
                </c:pt>
                <c:pt idx="400">
                  <c:v>7.8419202630991879E-22</c:v>
                </c:pt>
                <c:pt idx="401">
                  <c:v>2.8344476648349773E-22</c:v>
                </c:pt>
                <c:pt idx="402">
                  <c:v>1.2760624086376915E-22</c:v>
                </c:pt>
                <c:pt idx="403">
                  <c:v>1.7586371078416228E-22</c:v>
                </c:pt>
                <c:pt idx="404">
                  <c:v>6.8863821855812868E-23</c:v>
                </c:pt>
                <c:pt idx="405">
                  <c:v>9.1287829831958281E-24</c:v>
                </c:pt>
                <c:pt idx="406">
                  <c:v>4.4845602343174175E-24</c:v>
                </c:pt>
                <c:pt idx="407">
                  <c:v>1.0957580856350258E-23</c:v>
                </c:pt>
                <c:pt idx="408">
                  <c:v>9.2602646389796132E-24</c:v>
                </c:pt>
                <c:pt idx="409">
                  <c:v>1.585407012532843E-24</c:v>
                </c:pt>
                <c:pt idx="410">
                  <c:v>1.5576204157287367E-24</c:v>
                </c:pt>
                <c:pt idx="411">
                  <c:v>1.1990337303464701E-24</c:v>
                </c:pt>
                <c:pt idx="412">
                  <c:v>5.1097937806346906E-25</c:v>
                </c:pt>
                <c:pt idx="413">
                  <c:v>4.9453072372838809E-26</c:v>
                </c:pt>
                <c:pt idx="414">
                  <c:v>2.2315698534722385E-25</c:v>
                </c:pt>
                <c:pt idx="415">
                  <c:v>3.8637923599952834E-26</c:v>
                </c:pt>
                <c:pt idx="416">
                  <c:v>1.5218842514644666E-26</c:v>
                </c:pt>
                <c:pt idx="417">
                  <c:v>7.9102404416645645E-27</c:v>
                </c:pt>
                <c:pt idx="418">
                  <c:v>5.3797382661993634E-27</c:v>
                </c:pt>
                <c:pt idx="419">
                  <c:v>8.3367314555445672E-27</c:v>
                </c:pt>
                <c:pt idx="420">
                  <c:v>6.3456944752817075E-28</c:v>
                </c:pt>
                <c:pt idx="421">
                  <c:v>1.2449140118421092E-27</c:v>
                </c:pt>
                <c:pt idx="422">
                  <c:v>7.6357111254641355E-28</c:v>
                </c:pt>
                <c:pt idx="423">
                  <c:v>1.8582744766824546E-28</c:v>
                </c:pt>
                <c:pt idx="424">
                  <c:v>1.6921959469094292E-28</c:v>
                </c:pt>
                <c:pt idx="425">
                  <c:v>9.4626039326443879E-29</c:v>
                </c:pt>
                <c:pt idx="426">
                  <c:v>6.3839564320487478E-29</c:v>
                </c:pt>
                <c:pt idx="427">
                  <c:v>2.9000193647556449E-29</c:v>
                </c:pt>
                <c:pt idx="428">
                  <c:v>1.5079786574597071E-29</c:v>
                </c:pt>
                <c:pt idx="429">
                  <c:v>4.2638201071960655E-30</c:v>
                </c:pt>
                <c:pt idx="430">
                  <c:v>2.8323659600720407E-30</c:v>
                </c:pt>
                <c:pt idx="431">
                  <c:v>6.8129748767638622E-32</c:v>
                </c:pt>
                <c:pt idx="432">
                  <c:v>1.910198713516708E-31</c:v>
                </c:pt>
                <c:pt idx="433">
                  <c:v>3.0891009293637921E-32</c:v>
                </c:pt>
                <c:pt idx="434">
                  <c:v>1.4470914807079216E-31</c:v>
                </c:pt>
                <c:pt idx="435">
                  <c:v>3.482838994342632E-32</c:v>
                </c:pt>
                <c:pt idx="436">
                  <c:v>3.4195414004976093E-32</c:v>
                </c:pt>
                <c:pt idx="437">
                  <c:v>1.5840143766518656E-32</c:v>
                </c:pt>
                <c:pt idx="438">
                  <c:v>6.7026503933850301E-33</c:v>
                </c:pt>
                <c:pt idx="439">
                  <c:v>5.4484553702497043E-34</c:v>
                </c:pt>
                <c:pt idx="440">
                  <c:v>1.4185899015285593E-33</c:v>
                </c:pt>
                <c:pt idx="441">
                  <c:v>4.2068167471701339E-34</c:v>
                </c:pt>
                <c:pt idx="442">
                  <c:v>1.5582783296049331E-34</c:v>
                </c:pt>
                <c:pt idx="443">
                  <c:v>1.0786636278363981E-34</c:v>
                </c:pt>
                <c:pt idx="444">
                  <c:v>3.7424318247708696E-35</c:v>
                </c:pt>
                <c:pt idx="445">
                  <c:v>1.8977400224292753E-35</c:v>
                </c:pt>
                <c:pt idx="446">
                  <c:v>3.8737093190202346E-36</c:v>
                </c:pt>
                <c:pt idx="447">
                  <c:v>1.8386504546413894E-36</c:v>
                </c:pt>
                <c:pt idx="448">
                  <c:v>1.5461872544698929E-36</c:v>
                </c:pt>
                <c:pt idx="449">
                  <c:v>3.3407322967953528E-37</c:v>
                </c:pt>
                <c:pt idx="450">
                  <c:v>2.8155978960042864E-37</c:v>
                </c:pt>
                <c:pt idx="451">
                  <c:v>1.0796620497617716E-37</c:v>
                </c:pt>
                <c:pt idx="452">
                  <c:v>4.6634410204788908E-38</c:v>
                </c:pt>
                <c:pt idx="453">
                  <c:v>1.0426296953184727E-38</c:v>
                </c:pt>
                <c:pt idx="454">
                  <c:v>6.7294403229078596E-39</c:v>
                </c:pt>
                <c:pt idx="455">
                  <c:v>1.0909478465482357E-39</c:v>
                </c:pt>
                <c:pt idx="456">
                  <c:v>3.8405622300084442E-40</c:v>
                </c:pt>
                <c:pt idx="457">
                  <c:v>3.8079715858672482E-40</c:v>
                </c:pt>
                <c:pt idx="458">
                  <c:v>1.2268555585105337E-40</c:v>
                </c:pt>
                <c:pt idx="459">
                  <c:v>6.4551533060969218E-41</c:v>
                </c:pt>
                <c:pt idx="460">
                  <c:v>2.0602032554010509E-41</c:v>
                </c:pt>
                <c:pt idx="461">
                  <c:v>9.2435842255445254E-42</c:v>
                </c:pt>
                <c:pt idx="462">
                  <c:v>2.4749426603534928E-42</c:v>
                </c:pt>
                <c:pt idx="463">
                  <c:v>1.1390847617409156E-42</c:v>
                </c:pt>
                <c:pt idx="464">
                  <c:v>1.9512451695610384E-43</c:v>
                </c:pt>
                <c:pt idx="465">
                  <c:v>8.7687744133631397E-44</c:v>
                </c:pt>
                <c:pt idx="466">
                  <c:v>6.2383562560748255E-44</c:v>
                </c:pt>
                <c:pt idx="467">
                  <c:v>5.0010435616311013E-45</c:v>
                </c:pt>
                <c:pt idx="468">
                  <c:v>7.0588537142155467E-45</c:v>
                </c:pt>
                <c:pt idx="469">
                  <c:v>2.6053678686558824E-45</c:v>
                </c:pt>
                <c:pt idx="470">
                  <c:v>4.8725981034061071E-46</c:v>
                </c:pt>
                <c:pt idx="471">
                  <c:v>2.6209811977647504E-46</c:v>
                </c:pt>
                <c:pt idx="472">
                  <c:v>1.5253327824197751E-47</c:v>
                </c:pt>
                <c:pt idx="473">
                  <c:v>1.4845809246493426E-47</c:v>
                </c:pt>
                <c:pt idx="474">
                  <c:v>1.5461661429095933E-48</c:v>
                </c:pt>
                <c:pt idx="475">
                  <c:v>4.3349580603545951E-48</c:v>
                </c:pt>
                <c:pt idx="476">
                  <c:v>3.6502637007521674E-49</c:v>
                </c:pt>
                <c:pt idx="477">
                  <c:v>4.9585525606712311E-50</c:v>
                </c:pt>
                <c:pt idx="478">
                  <c:v>4.6086139973182882E-50</c:v>
                </c:pt>
                <c:pt idx="479">
                  <c:v>4.9011249627042715E-50</c:v>
                </c:pt>
                <c:pt idx="480">
                  <c:v>4.5470713493867957E-51</c:v>
                </c:pt>
                <c:pt idx="481">
                  <c:v>5.6772723627877894E-52</c:v>
                </c:pt>
                <c:pt idx="482">
                  <c:v>3.8005292096431011E-52</c:v>
                </c:pt>
                <c:pt idx="483">
                  <c:v>4.6296945489446752E-52</c:v>
                </c:pt>
                <c:pt idx="484">
                  <c:v>2.830249506411174E-53</c:v>
                </c:pt>
                <c:pt idx="485">
                  <c:v>9.2572476464077927E-54</c:v>
                </c:pt>
                <c:pt idx="486">
                  <c:v>2.0888793580092139E-54</c:v>
                </c:pt>
                <c:pt idx="487">
                  <c:v>3.7214254599366553E-54</c:v>
                </c:pt>
                <c:pt idx="488">
                  <c:v>1.8714772568434411E-55</c:v>
                </c:pt>
                <c:pt idx="489">
                  <c:v>6.4059668510739602E-56</c:v>
                </c:pt>
                <c:pt idx="490">
                  <c:v>2.2281184931077577E-56</c:v>
                </c:pt>
                <c:pt idx="491">
                  <c:v>2.641450251884256E-56</c:v>
                </c:pt>
                <c:pt idx="492">
                  <c:v>2.9591204990047497E-57</c:v>
                </c:pt>
                <c:pt idx="493">
                  <c:v>2.9488169880097469E-58</c:v>
                </c:pt>
                <c:pt idx="494">
                  <c:v>3.656100712920374E-58</c:v>
                </c:pt>
                <c:pt idx="495">
                  <c:v>1.3633670668034814E-58</c:v>
                </c:pt>
                <c:pt idx="496">
                  <c:v>3.7837757540799345E-59</c:v>
                </c:pt>
                <c:pt idx="497">
                  <c:v>9.4832806050248669E-60</c:v>
                </c:pt>
                <c:pt idx="498">
                  <c:v>2.9017181580262912E-60</c:v>
                </c:pt>
                <c:pt idx="499">
                  <c:v>1.1255024682992424E-61</c:v>
                </c:pt>
                <c:pt idx="500">
                  <c:v>1.1204967984160526E-61</c:v>
                </c:pt>
                <c:pt idx="501">
                  <c:v>2.4623023183898149E-62</c:v>
                </c:pt>
                <c:pt idx="502">
                  <c:v>5.2822089740606428E-63</c:v>
                </c:pt>
                <c:pt idx="503">
                  <c:v>2.5421783313001302E-63</c:v>
                </c:pt>
                <c:pt idx="504">
                  <c:v>7.7583887042344865E-64</c:v>
                </c:pt>
                <c:pt idx="505">
                  <c:v>1.6858431382001682E-64</c:v>
                </c:pt>
                <c:pt idx="506">
                  <c:v>5.8843047578946359E-66</c:v>
                </c:pt>
                <c:pt idx="507">
                  <c:v>8.8788154402130916E-66</c:v>
                </c:pt>
                <c:pt idx="508">
                  <c:v>2.357629233098687E-66</c:v>
                </c:pt>
                <c:pt idx="509">
                  <c:v>2.8059229784256215E-67</c:v>
                </c:pt>
                <c:pt idx="510">
                  <c:v>1.2014727150399092E-67</c:v>
                </c:pt>
                <c:pt idx="511">
                  <c:v>9.8593041990680646E-69</c:v>
                </c:pt>
                <c:pt idx="512">
                  <c:v>3.1765010798847755E-69</c:v>
                </c:pt>
                <c:pt idx="513">
                  <c:v>1.5670279670371824E-69</c:v>
                </c:pt>
                <c:pt idx="514">
                  <c:v>9.1040705350464451E-71</c:v>
                </c:pt>
                <c:pt idx="515">
                  <c:v>5.3112310358562212E-72</c:v>
                </c:pt>
                <c:pt idx="516">
                  <c:v>7.4247465996317414E-72</c:v>
                </c:pt>
                <c:pt idx="517">
                  <c:v>3.164251576640319E-72</c:v>
                </c:pt>
                <c:pt idx="518">
                  <c:v>6.4170189655832914E-73</c:v>
                </c:pt>
                <c:pt idx="519">
                  <c:v>1.3823727338209911E-73</c:v>
                </c:pt>
                <c:pt idx="520">
                  <c:v>2.2840669609244228E-74</c:v>
                </c:pt>
                <c:pt idx="521">
                  <c:v>5.1710138606564471E-75</c:v>
                </c:pt>
                <c:pt idx="522">
                  <c:v>8.0226106168872105E-76</c:v>
                </c:pt>
                <c:pt idx="523">
                  <c:v>2.2718701620355779E-76</c:v>
                </c:pt>
                <c:pt idx="524">
                  <c:v>1.1337215821630793E-77</c:v>
                </c:pt>
                <c:pt idx="525">
                  <c:v>6.9523578143445983E-78</c:v>
                </c:pt>
                <c:pt idx="526">
                  <c:v>1.0461439814686149E-78</c:v>
                </c:pt>
                <c:pt idx="527">
                  <c:v>1.3675491474475961E-79</c:v>
                </c:pt>
                <c:pt idx="528">
                  <c:v>2.9831813244243583E-80</c:v>
                </c:pt>
                <c:pt idx="529">
                  <c:v>6.2297618065092195E-81</c:v>
                </c:pt>
                <c:pt idx="530">
                  <c:v>3.0905990300504838E-82</c:v>
                </c:pt>
                <c:pt idx="531">
                  <c:v>2.9414766525504166E-82</c:v>
                </c:pt>
                <c:pt idx="532">
                  <c:v>5.5276774603895118E-83</c:v>
                </c:pt>
                <c:pt idx="533">
                  <c:v>8.2447952827405053E-84</c:v>
                </c:pt>
                <c:pt idx="534">
                  <c:v>6.9277195435312429E-85</c:v>
                </c:pt>
                <c:pt idx="535">
                  <c:v>6.4241999754974677E-86</c:v>
                </c:pt>
                <c:pt idx="536">
                  <c:v>1.5065394083789225E-87</c:v>
                </c:pt>
                <c:pt idx="537">
                  <c:v>6.8844049283792018E-87</c:v>
                </c:pt>
                <c:pt idx="538">
                  <c:v>3.8773025492453073E-88</c:v>
                </c:pt>
                <c:pt idx="539">
                  <c:v>6.8173149265026978E-89</c:v>
                </c:pt>
                <c:pt idx="540">
                  <c:v>2.7959070030547307E-89</c:v>
                </c:pt>
                <c:pt idx="541">
                  <c:v>1.0993828401677857E-90</c:v>
                </c:pt>
                <c:pt idx="542">
                  <c:v>6.1401982135692132E-92</c:v>
                </c:pt>
                <c:pt idx="543">
                  <c:v>7.8095648009143421E-92</c:v>
                </c:pt>
                <c:pt idx="544">
                  <c:v>5.7300004015396725E-93</c:v>
                </c:pt>
                <c:pt idx="545">
                  <c:v>1.4106664469026129E-93</c:v>
                </c:pt>
                <c:pt idx="546">
                  <c:v>2.2187715557432365E-95</c:v>
                </c:pt>
                <c:pt idx="547">
                  <c:v>4.1965171878769646E-95</c:v>
                </c:pt>
                <c:pt idx="548">
                  <c:v>5.2396665695777866E-96</c:v>
                </c:pt>
                <c:pt idx="549">
                  <c:v>7.8991280630076025E-97</c:v>
                </c:pt>
                <c:pt idx="550">
                  <c:v>7.5354363344448764E-99</c:v>
                </c:pt>
                <c:pt idx="551">
                  <c:v>6.8130044418601336E-99</c:v>
                </c:pt>
                <c:pt idx="552">
                  <c:v>1.0918703656563843E-100</c:v>
                </c:pt>
                <c:pt idx="553">
                  <c:v>2.3280427521998762E-100</c:v>
                </c:pt>
                <c:pt idx="554">
                  <c:v>2.0563824175716506E-101</c:v>
                </c:pt>
                <c:pt idx="555">
                  <c:v>3.3762931011697837E-102</c:v>
                </c:pt>
                <c:pt idx="556">
                  <c:v>2.4846755791063122E-103</c:v>
                </c:pt>
                <c:pt idx="557">
                  <c:v>5.2180898161930787E-104</c:v>
                </c:pt>
                <c:pt idx="558">
                  <c:v>5.1234839559875898E-105</c:v>
                </c:pt>
                <c:pt idx="559">
                  <c:v>3.5703718906989838E-106</c:v>
                </c:pt>
                <c:pt idx="560">
                  <c:v>1.7399399997759743E-107</c:v>
                </c:pt>
                <c:pt idx="561">
                  <c:v>1.559948834287919E-108</c:v>
                </c:pt>
                <c:pt idx="562">
                  <c:v>1.0934284785484643E-108</c:v>
                </c:pt>
                <c:pt idx="563">
                  <c:v>9.4543492624002488E-110</c:v>
                </c:pt>
                <c:pt idx="564">
                  <c:v>1.243401058753767E-110</c:v>
                </c:pt>
                <c:pt idx="565">
                  <c:v>4.8444211703897266E-112</c:v>
                </c:pt>
                <c:pt idx="566">
                  <c:v>1.166277526463324E-112</c:v>
                </c:pt>
                <c:pt idx="567">
                  <c:v>6.8944184631908339E-114</c:v>
                </c:pt>
                <c:pt idx="568">
                  <c:v>1.2679232460101575E-114</c:v>
                </c:pt>
                <c:pt idx="569">
                  <c:v>7.4857579697166949E-116</c:v>
                </c:pt>
                <c:pt idx="570">
                  <c:v>1.2638654253638798E-116</c:v>
                </c:pt>
                <c:pt idx="571">
                  <c:v>4.5964515843814331E-118</c:v>
                </c:pt>
                <c:pt idx="572">
                  <c:v>8.3906645993635608E-119</c:v>
                </c:pt>
                <c:pt idx="573">
                  <c:v>1.4447641229554274E-121</c:v>
                </c:pt>
                <c:pt idx="574">
                  <c:v>1.023589184090954E-120</c:v>
                </c:pt>
                <c:pt idx="575">
                  <c:v>9.3780855718535099E-122</c:v>
                </c:pt>
                <c:pt idx="576">
                  <c:v>5.0324850871479892E-123</c:v>
                </c:pt>
                <c:pt idx="577">
                  <c:v>6.8795847452153141E-124</c:v>
                </c:pt>
                <c:pt idx="578">
                  <c:v>5.7817610625950042E-125</c:v>
                </c:pt>
                <c:pt idx="579">
                  <c:v>3.2436013225879478E-126</c:v>
                </c:pt>
                <c:pt idx="580">
                  <c:v>4.0179880253782411E-127</c:v>
                </c:pt>
                <c:pt idx="581">
                  <c:v>3.1825842663611615E-128</c:v>
                </c:pt>
                <c:pt idx="582">
                  <c:v>1.9373568526127874E-130</c:v>
                </c:pt>
                <c:pt idx="583">
                  <c:v>1.3109169307194388E-130</c:v>
                </c:pt>
                <c:pt idx="584">
                  <c:v>3.7947980446130916E-132</c:v>
                </c:pt>
                <c:pt idx="585">
                  <c:v>1.0693686663115189E-132</c:v>
                </c:pt>
                <c:pt idx="586">
                  <c:v>6.6529739157851428E-134</c:v>
                </c:pt>
                <c:pt idx="587">
                  <c:v>5.582930525545719E-135</c:v>
                </c:pt>
                <c:pt idx="588">
                  <c:v>2.1228127285452001E-136</c:v>
                </c:pt>
                <c:pt idx="589">
                  <c:v>1.3472388936378249E-137</c:v>
                </c:pt>
                <c:pt idx="590">
                  <c:v>1.850445597252154E-138</c:v>
                </c:pt>
                <c:pt idx="591">
                  <c:v>8.5260769301384579E-140</c:v>
                </c:pt>
                <c:pt idx="592">
                  <c:v>7.0221406733472567E-141</c:v>
                </c:pt>
                <c:pt idx="593">
                  <c:v>2.7556941724776939E-142</c:v>
                </c:pt>
                <c:pt idx="594">
                  <c:v>2.7445042125988205E-143</c:v>
                </c:pt>
                <c:pt idx="595">
                  <c:v>6.5385043637276692E-145</c:v>
                </c:pt>
                <c:pt idx="596">
                  <c:v>1.1592110842923687E-145</c:v>
                </c:pt>
                <c:pt idx="597">
                  <c:v>6.7917674404523823E-147</c:v>
                </c:pt>
                <c:pt idx="598">
                  <c:v>1.9307162662197006E-148</c:v>
                </c:pt>
                <c:pt idx="599">
                  <c:v>2.1453216922651548E-149</c:v>
                </c:pt>
                <c:pt idx="600">
                  <c:v>9.7721678860775537E-151</c:v>
                </c:pt>
                <c:pt idx="601">
                  <c:v>4.1601377357028124E-152</c:v>
                </c:pt>
                <c:pt idx="602">
                  <c:v>1.2058939125786556E-153</c:v>
                </c:pt>
                <c:pt idx="603">
                  <c:v>1.7260283372423126E-154</c:v>
                </c:pt>
                <c:pt idx="604">
                  <c:v>1.8387374199695239E-156</c:v>
                </c:pt>
                <c:pt idx="605">
                  <c:v>1.7377134531942908E-157</c:v>
                </c:pt>
                <c:pt idx="606">
                  <c:v>2.2022655899195104E-158</c:v>
                </c:pt>
                <c:pt idx="607">
                  <c:v>1.0388071993449569E-159</c:v>
                </c:pt>
                <c:pt idx="608">
                  <c:v>4.5141289473966885E-161</c:v>
                </c:pt>
                <c:pt idx="609">
                  <c:v>1.7553533769908622E-162</c:v>
                </c:pt>
                <c:pt idx="610">
                  <c:v>8.3359052152674874E-164</c:v>
                </c:pt>
                <c:pt idx="611">
                  <c:v>3.4853528151341927E-165</c:v>
                </c:pt>
                <c:pt idx="612">
                  <c:v>1.922919363064965E-166</c:v>
                </c:pt>
                <c:pt idx="613">
                  <c:v>5.618717867736256E-168</c:v>
                </c:pt>
                <c:pt idx="614">
                  <c:v>3.0767704340483509E-169</c:v>
                </c:pt>
                <c:pt idx="615">
                  <c:v>1.2640036398944831E-170</c:v>
                </c:pt>
                <c:pt idx="616">
                  <c:v>2.7966799154459878E-172</c:v>
                </c:pt>
                <c:pt idx="617">
                  <c:v>1.7885623723062037E-173</c:v>
                </c:pt>
                <c:pt idx="618">
                  <c:v>2.6855608100112566E-175</c:v>
                </c:pt>
                <c:pt idx="619">
                  <c:v>2.741342521046513E-176</c:v>
                </c:pt>
                <c:pt idx="620">
                  <c:v>9.5669895305889906E-178</c:v>
                </c:pt>
                <c:pt idx="621">
                  <c:v>3.829194619691433E-180</c:v>
                </c:pt>
                <c:pt idx="622">
                  <c:v>3.4033168608848176E-181</c:v>
                </c:pt>
                <c:pt idx="623">
                  <c:v>2.208214324157972E-182</c:v>
                </c:pt>
                <c:pt idx="624">
                  <c:v>4.43961541571339E-184</c:v>
                </c:pt>
                <c:pt idx="625">
                  <c:v>5.1939454943731425E-188</c:v>
                </c:pt>
                <c:pt idx="626">
                  <c:v>1.2637112250766122E-186</c:v>
                </c:pt>
                <c:pt idx="627">
                  <c:v>3.8407704814955099E-188</c:v>
                </c:pt>
                <c:pt idx="628">
                  <c:v>5.5070857381080676E-190</c:v>
                </c:pt>
                <c:pt idx="629">
                  <c:v>3.0527147190903204E-191</c:v>
                </c:pt>
                <c:pt idx="630">
                  <c:v>4.6822563869299732E-193</c:v>
                </c:pt>
                <c:pt idx="631">
                  <c:v>2.5580398388944357E-194</c:v>
                </c:pt>
                <c:pt idx="632">
                  <c:v>6.9168157478275762E-196</c:v>
                </c:pt>
                <c:pt idx="633">
                  <c:v>1.1059603431299044E-199</c:v>
                </c:pt>
                <c:pt idx="634">
                  <c:v>1.3643299857877989E-199</c:v>
                </c:pt>
                <c:pt idx="635">
                  <c:v>7.9809227152207422E-201</c:v>
                </c:pt>
                <c:pt idx="636">
                  <c:v>5.4447410062183117E-204</c:v>
                </c:pt>
              </c:numCache>
            </c:numRef>
          </c:val>
          <c:smooth val="0"/>
          <c:extLst>
            <c:ext xmlns:c16="http://schemas.microsoft.com/office/drawing/2014/chart" uri="{C3380CC4-5D6E-409C-BE32-E72D297353CC}">
              <c16:uniqueId val="{00000000-32CE-2C40-A67C-CC5E959261EE}"/>
            </c:ext>
          </c:extLst>
        </c:ser>
        <c:dLbls>
          <c:showLegendKey val="0"/>
          <c:showVal val="0"/>
          <c:showCatName val="0"/>
          <c:showSerName val="0"/>
          <c:showPercent val="0"/>
          <c:showBubbleSize val="0"/>
        </c:dLbls>
        <c:smooth val="0"/>
        <c:axId val="-1707851152"/>
        <c:axId val="-1707621520"/>
      </c:lineChart>
      <c:catAx>
        <c:axId val="-1707851152"/>
        <c:scaling>
          <c:orientation val="minMax"/>
        </c:scaling>
        <c:delete val="0"/>
        <c:axPos val="b"/>
        <c:title>
          <c:tx>
            <c:rich>
              <a:bodyPr/>
              <a:lstStyle/>
              <a:p>
                <a:pPr>
                  <a:defRPr lang="he-IL" sz="1450" b="1" i="0" u="none" strike="noStrike" baseline="0">
                    <a:solidFill>
                      <a:srgbClr val="000000"/>
                    </a:solidFill>
                    <a:latin typeface="Verdana"/>
                    <a:ea typeface="Verdana"/>
                    <a:cs typeface="Verdana"/>
                  </a:defRPr>
                </a:pPr>
                <a:r>
                  <a:rPr lang="en-US"/>
                  <a:t>Resolution 1/s [nm]</a:t>
                </a:r>
              </a:p>
            </c:rich>
          </c:tx>
          <c:layout>
            <c:manualLayout>
              <c:xMode val="edge"/>
              <c:yMode val="edge"/>
              <c:x val="0.42432087368389398"/>
              <c:y val="0.92744049474026802"/>
            </c:manualLayout>
          </c:layout>
          <c:overlay val="0"/>
          <c:spPr>
            <a:noFill/>
            <a:ln w="25400">
              <a:noFill/>
            </a:ln>
          </c:spPr>
        </c:title>
        <c:numFmt formatCode="0" sourceLinked="0"/>
        <c:majorTickMark val="out"/>
        <c:minorTickMark val="none"/>
        <c:tickLblPos val="nextTo"/>
        <c:spPr>
          <a:ln w="38100">
            <a:solidFill>
              <a:srgbClr val="000000"/>
            </a:solidFill>
            <a:prstDash val="solid"/>
          </a:ln>
        </c:spPr>
        <c:txPr>
          <a:bodyPr rot="0" vert="horz"/>
          <a:lstStyle/>
          <a:p>
            <a:pPr>
              <a:defRPr lang="he-IL" sz="1350" b="1" i="0" u="none" strike="noStrike" baseline="0">
                <a:solidFill>
                  <a:srgbClr val="000000"/>
                </a:solidFill>
                <a:latin typeface="Verdana"/>
                <a:ea typeface="Verdana"/>
                <a:cs typeface="Verdana"/>
              </a:defRPr>
            </a:pPr>
            <a:endParaRPr lang="en-CH"/>
          </a:p>
        </c:txPr>
        <c:crossAx val="-1707621520"/>
        <c:crosses val="autoZero"/>
        <c:auto val="1"/>
        <c:lblAlgn val="ctr"/>
        <c:lblOffset val="100"/>
        <c:tickLblSkip val="100"/>
        <c:tickMarkSkip val="50"/>
        <c:noMultiLvlLbl val="0"/>
      </c:catAx>
      <c:valAx>
        <c:axId val="-1707621520"/>
        <c:scaling>
          <c:orientation val="minMax"/>
          <c:max val="1.1000000000000001"/>
          <c:min val="-1"/>
        </c:scaling>
        <c:delete val="0"/>
        <c:axPos val="l"/>
        <c:majorGridlines>
          <c:spPr>
            <a:ln w="3175">
              <a:solidFill>
                <a:srgbClr val="000000"/>
              </a:solidFill>
              <a:prstDash val="solid"/>
            </a:ln>
          </c:spPr>
        </c:majorGridlines>
        <c:title>
          <c:tx>
            <c:rich>
              <a:bodyPr/>
              <a:lstStyle/>
              <a:p>
                <a:pPr>
                  <a:defRPr lang="he-IL" sz="1450" b="1" i="0" u="none" strike="noStrike" baseline="0">
                    <a:solidFill>
                      <a:srgbClr val="000000"/>
                    </a:solidFill>
                    <a:latin typeface="Verdana"/>
                    <a:ea typeface="Verdana"/>
                    <a:cs typeface="Verdana"/>
                  </a:defRPr>
                </a:pPr>
                <a:r>
                  <a:rPr lang="en-US"/>
                  <a:t>ABS(CTF)</a:t>
                </a:r>
              </a:p>
            </c:rich>
          </c:tx>
          <c:layout>
            <c:manualLayout>
              <c:xMode val="edge"/>
              <c:yMode val="edge"/>
              <c:x val="9.0556611458050603E-3"/>
              <c:y val="0.450877914666999"/>
            </c:manualLayout>
          </c:layout>
          <c:overlay val="0"/>
          <c:spPr>
            <a:noFill/>
            <a:ln w="25400">
              <a:noFill/>
            </a:ln>
          </c:spPr>
        </c:title>
        <c:numFmt formatCode="0.0" sourceLinked="0"/>
        <c:majorTickMark val="out"/>
        <c:minorTickMark val="none"/>
        <c:tickLblPos val="nextTo"/>
        <c:spPr>
          <a:ln w="38100">
            <a:solidFill>
              <a:srgbClr val="000000"/>
            </a:solidFill>
            <a:prstDash val="solid"/>
          </a:ln>
        </c:spPr>
        <c:txPr>
          <a:bodyPr rot="0" vert="horz"/>
          <a:lstStyle/>
          <a:p>
            <a:pPr>
              <a:defRPr lang="he-IL" sz="1350" b="1" i="0" u="none" strike="noStrike" baseline="0">
                <a:solidFill>
                  <a:srgbClr val="000000"/>
                </a:solidFill>
                <a:latin typeface="Verdana"/>
                <a:ea typeface="Verdana"/>
                <a:cs typeface="Verdana"/>
              </a:defRPr>
            </a:pPr>
            <a:endParaRPr lang="en-CH"/>
          </a:p>
        </c:txPr>
        <c:crossAx val="-1707851152"/>
        <c:crosses val="autoZero"/>
        <c:crossBetween val="between"/>
        <c:majorUnit val="0.5"/>
      </c:valAx>
      <c:spPr>
        <a:solidFill>
          <a:srgbClr val="FFFFFF"/>
        </a:solidFill>
        <a:ln w="38100">
          <a:solidFill>
            <a:srgbClr val="000000"/>
          </a:solidFill>
          <a:prstDash val="solid"/>
        </a:ln>
      </c:spPr>
    </c:plotArea>
    <c:legend>
      <c:legendPos val="r"/>
      <c:layout>
        <c:manualLayout>
          <c:xMode val="edge"/>
          <c:yMode val="edge"/>
          <c:x val="0.78260941454881605"/>
          <c:y val="0.75053500251689498"/>
          <c:w val="0.118729206053346"/>
          <c:h val="6.1833849639175903E-2"/>
        </c:manualLayout>
      </c:layout>
      <c:overlay val="0"/>
      <c:spPr>
        <a:solidFill>
          <a:srgbClr val="FFFFFF"/>
        </a:solidFill>
        <a:ln w="25400">
          <a:noFill/>
        </a:ln>
      </c:spPr>
      <c:txPr>
        <a:bodyPr/>
        <a:lstStyle/>
        <a:p>
          <a:pPr>
            <a:defRPr lang="he-IL" sz="920" b="1" i="0" u="none" strike="noStrike" baseline="0">
              <a:solidFill>
                <a:srgbClr val="000000"/>
              </a:solidFill>
              <a:latin typeface="Verdana"/>
              <a:ea typeface="Verdana"/>
              <a:cs typeface="Verdana"/>
            </a:defRPr>
          </a:pPr>
          <a:endParaRPr lang="en-CH"/>
        </a:p>
      </c:txPr>
    </c:legend>
    <c:plotVisOnly val="1"/>
    <c:dispBlanksAs val="gap"/>
    <c:showDLblsOverMax val="0"/>
  </c:chart>
  <c:spPr>
    <a:solidFill>
      <a:srgbClr val="FFFFFF"/>
    </a:solidFill>
    <a:ln w="25400">
      <a:solidFill>
        <a:srgbClr val="000000"/>
      </a:solidFill>
      <a:prstDash val="solid"/>
    </a:ln>
  </c:spPr>
  <c:txPr>
    <a:bodyPr/>
    <a:lstStyle/>
    <a:p>
      <a:pPr>
        <a:defRPr sz="800" b="0" i="0" u="none" strike="noStrike" baseline="0">
          <a:solidFill>
            <a:srgbClr val="000000"/>
          </a:solidFill>
          <a:latin typeface="Verdana"/>
          <a:ea typeface="Verdana"/>
          <a:cs typeface="Verdana"/>
        </a:defRPr>
      </a:pPr>
      <a:endParaRPr lang="en-CH"/>
    </a:p>
  </c:txPr>
  <c:printSettings>
    <c:headerFooter alignWithMargins="0"/>
    <c:pageMargins b="1" l="0.750000000000001" r="0.750000000000001" t="1" header="0.5" footer="0.5"/>
    <c:pageSetup paperSize="0" orientation="landscape" horizontalDpi="-4" verticalDpi="-4"/>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6</xdr:col>
      <xdr:colOff>160020</xdr:colOff>
      <xdr:row>15</xdr:row>
      <xdr:rowOff>60960</xdr:rowOff>
    </xdr:from>
    <xdr:to>
      <xdr:col>16</xdr:col>
      <xdr:colOff>335280</xdr:colOff>
      <xdr:row>57</xdr:row>
      <xdr:rowOff>45720</xdr:rowOff>
    </xdr:to>
    <xdr:graphicFrame macro="">
      <xdr:nvGraphicFramePr>
        <xdr:cNvPr id="2" name="Chart 10">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76200</xdr:colOff>
      <xdr:row>41</xdr:row>
      <xdr:rowOff>38098</xdr:rowOff>
    </xdr:from>
    <xdr:to>
      <xdr:col>4</xdr:col>
      <xdr:colOff>76200</xdr:colOff>
      <xdr:row>67</xdr:row>
      <xdr:rowOff>127362</xdr:rowOff>
    </xdr:to>
    <xdr:graphicFrame macro="">
      <xdr:nvGraphicFramePr>
        <xdr:cNvPr id="3" name="Chart 2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190500</xdr:colOff>
      <xdr:row>58</xdr:row>
      <xdr:rowOff>76200</xdr:rowOff>
    </xdr:from>
    <xdr:to>
      <xdr:col>15</xdr:col>
      <xdr:colOff>899160</xdr:colOff>
      <xdr:row>80</xdr:row>
      <xdr:rowOff>121920</xdr:rowOff>
    </xdr:to>
    <xdr:graphicFrame macro="">
      <xdr:nvGraphicFramePr>
        <xdr:cNvPr id="4" name="Chart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198120</xdr:colOff>
      <xdr:row>58</xdr:row>
      <xdr:rowOff>19050</xdr:rowOff>
    </xdr:from>
    <xdr:to>
      <xdr:col>30</xdr:col>
      <xdr:colOff>251460</xdr:colOff>
      <xdr:row>80</xdr:row>
      <xdr:rowOff>144780</xdr:rowOff>
    </xdr:to>
    <xdr:graphicFrame macro="">
      <xdr:nvGraphicFramePr>
        <xdr:cNvPr id="5" name="Chart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Y1346"/>
  <sheetViews>
    <sheetView tabSelected="1" zoomScale="110" zoomScaleNormal="110" zoomScalePageLayoutView="90" workbookViewId="0">
      <selection activeCell="C3" sqref="C3"/>
    </sheetView>
  </sheetViews>
  <sheetFormatPr baseColWidth="10" defaultColWidth="11" defaultRowHeight="13"/>
  <cols>
    <col min="1" max="1" width="37.5" customWidth="1"/>
    <col min="4" max="4" width="6.5" customWidth="1"/>
    <col min="5" max="5" width="12.33203125" customWidth="1"/>
    <col min="6" max="6" width="11" customWidth="1"/>
    <col min="9" max="9" width="12" customWidth="1"/>
    <col min="20" max="20" width="12.6640625" bestFit="1" customWidth="1"/>
    <col min="23" max="25" width="9.1640625" customWidth="1"/>
  </cols>
  <sheetData>
    <row r="2" spans="1:14" ht="32">
      <c r="A2" s="102" t="s">
        <v>16</v>
      </c>
      <c r="C2" s="129" t="s">
        <v>116</v>
      </c>
      <c r="D2" s="101"/>
      <c r="E2" s="101"/>
      <c r="F2" s="101"/>
      <c r="G2" s="101"/>
      <c r="H2" s="101"/>
      <c r="I2" s="101"/>
      <c r="J2" s="101"/>
      <c r="K2" s="101"/>
      <c r="L2" s="100"/>
      <c r="M2" s="100"/>
      <c r="N2" s="100"/>
    </row>
    <row r="3" spans="1:14" ht="14">
      <c r="C3" s="119" t="s">
        <v>21</v>
      </c>
    </row>
    <row r="4" spans="1:14" ht="14" thickBot="1">
      <c r="H4" s="99"/>
      <c r="I4" s="99"/>
      <c r="J4" s="99"/>
      <c r="K4" s="99"/>
    </row>
    <row r="5" spans="1:14" ht="21" thickTop="1" thickBot="1">
      <c r="A5" s="98" t="s">
        <v>81</v>
      </c>
      <c r="B5" s="97" t="s">
        <v>80</v>
      </c>
      <c r="C5" s="97" t="s">
        <v>79</v>
      </c>
      <c r="D5" s="96" t="s">
        <v>78</v>
      </c>
      <c r="E5" s="35" t="s">
        <v>79</v>
      </c>
      <c r="F5" s="34" t="s">
        <v>78</v>
      </c>
      <c r="G5" s="95" t="s">
        <v>15</v>
      </c>
      <c r="H5" s="94"/>
      <c r="I5" s="94"/>
    </row>
    <row r="6" spans="1:14" ht="15" thickTop="1">
      <c r="A6" s="93" t="s">
        <v>13</v>
      </c>
      <c r="B6" s="92" t="s">
        <v>12</v>
      </c>
      <c r="C6" s="91">
        <v>300</v>
      </c>
      <c r="D6" s="90" t="s">
        <v>11</v>
      </c>
      <c r="E6" s="89">
        <f>C6*1000</f>
        <v>300000</v>
      </c>
      <c r="F6" s="49" t="s">
        <v>10</v>
      </c>
    </row>
    <row r="7" spans="1:14" ht="14">
      <c r="A7" s="76" t="s">
        <v>9</v>
      </c>
      <c r="B7" s="75" t="s">
        <v>8</v>
      </c>
      <c r="C7" s="88">
        <f>E7*1000000000000</f>
        <v>1.9688085585421866</v>
      </c>
      <c r="D7" s="73" t="s">
        <v>7</v>
      </c>
      <c r="E7" s="87">
        <f>(C32*C33)/SQRT(((2*E28*E29)+(E28*E28))*1.602E-19*1.602E-19)</f>
        <v>1.9688085585421867E-12</v>
      </c>
      <c r="F7" s="18" t="s">
        <v>65</v>
      </c>
      <c r="G7" s="39" t="s">
        <v>6</v>
      </c>
    </row>
    <row r="8" spans="1:14" ht="14">
      <c r="A8" s="72" t="s">
        <v>5</v>
      </c>
      <c r="B8" s="71" t="s">
        <v>4</v>
      </c>
      <c r="C8" s="70">
        <v>2.7</v>
      </c>
      <c r="D8" s="69" t="s">
        <v>100</v>
      </c>
      <c r="E8" s="19">
        <f>C8*0.001</f>
        <v>2.7000000000000001E-3</v>
      </c>
      <c r="F8" s="18" t="s">
        <v>65</v>
      </c>
      <c r="G8" s="85" t="s">
        <v>3</v>
      </c>
    </row>
    <row r="9" spans="1:14" ht="16">
      <c r="A9" s="72" t="s">
        <v>2</v>
      </c>
      <c r="B9" s="86" t="s">
        <v>1</v>
      </c>
      <c r="C9" s="31">
        <f>E9*1000</f>
        <v>2.3055982104573002E-2</v>
      </c>
      <c r="D9" s="30" t="s">
        <v>111</v>
      </c>
      <c r="E9" s="19">
        <f>E10*SQRT(C8*C7)</f>
        <v>2.3055982104573002E-5</v>
      </c>
      <c r="F9" s="18" t="s">
        <v>35</v>
      </c>
      <c r="G9" s="128" t="s">
        <v>115</v>
      </c>
    </row>
    <row r="10" spans="1:14" ht="18">
      <c r="A10" s="84" t="s">
        <v>0</v>
      </c>
      <c r="B10" s="83" t="s">
        <v>112</v>
      </c>
      <c r="C10" s="82">
        <v>0.01</v>
      </c>
      <c r="D10" s="69" t="s">
        <v>111</v>
      </c>
      <c r="E10" s="81">
        <f>C10/1000</f>
        <v>1.0000000000000001E-5</v>
      </c>
      <c r="F10" s="18" t="s">
        <v>35</v>
      </c>
      <c r="G10" t="s">
        <v>110</v>
      </c>
    </row>
    <row r="11" spans="1:14" ht="14">
      <c r="A11" s="80" t="s">
        <v>109</v>
      </c>
      <c r="B11" s="79" t="s">
        <v>108</v>
      </c>
      <c r="C11" s="70">
        <v>300</v>
      </c>
      <c r="D11" s="69" t="s">
        <v>36</v>
      </c>
      <c r="E11" s="19">
        <f>-C11*0.000000001</f>
        <v>-3.0000000000000004E-7</v>
      </c>
      <c r="F11" s="18" t="s">
        <v>65</v>
      </c>
    </row>
    <row r="12" spans="1:14">
      <c r="A12" s="76" t="s">
        <v>107</v>
      </c>
      <c r="B12" s="75" t="s">
        <v>106</v>
      </c>
      <c r="C12" s="78">
        <f>E11/SQRT(E8*E7)</f>
        <v>-4.1146948056589139</v>
      </c>
      <c r="D12" s="77"/>
      <c r="E12" s="19">
        <f>C12</f>
        <v>-4.1146948056589139</v>
      </c>
      <c r="F12" s="18"/>
    </row>
    <row r="13" spans="1:14" ht="14">
      <c r="A13" s="76" t="s">
        <v>105</v>
      </c>
      <c r="B13" s="75" t="s">
        <v>104</v>
      </c>
      <c r="C13" s="74">
        <f>E13*1000000000</f>
        <v>72.90941714253313</v>
      </c>
      <c r="D13" s="73" t="s">
        <v>36</v>
      </c>
      <c r="E13" s="19">
        <f>SQRT(E8*E7)</f>
        <v>7.2909417142533131E-8</v>
      </c>
      <c r="F13" s="18" t="s">
        <v>65</v>
      </c>
      <c r="G13" s="39" t="s">
        <v>103</v>
      </c>
    </row>
    <row r="14" spans="1:14" ht="14">
      <c r="A14" s="72" t="s">
        <v>102</v>
      </c>
      <c r="B14" s="71" t="s">
        <v>101</v>
      </c>
      <c r="C14" s="70">
        <v>2.7</v>
      </c>
      <c r="D14" s="69" t="s">
        <v>100</v>
      </c>
      <c r="E14" s="19">
        <f>C14/1000</f>
        <v>2.7000000000000001E-3</v>
      </c>
      <c r="F14" s="18" t="s">
        <v>65</v>
      </c>
      <c r="G14" t="s">
        <v>99</v>
      </c>
    </row>
    <row r="15" spans="1:14" ht="15" thickBot="1">
      <c r="A15" s="68" t="s">
        <v>98</v>
      </c>
      <c r="B15" s="67" t="s">
        <v>76</v>
      </c>
      <c r="C15" s="66">
        <v>0.7</v>
      </c>
      <c r="D15" s="65" t="s">
        <v>70</v>
      </c>
      <c r="E15" s="19">
        <f>C15</f>
        <v>0.7</v>
      </c>
      <c r="F15" s="18" t="s">
        <v>70</v>
      </c>
      <c r="G15" t="s">
        <v>97</v>
      </c>
    </row>
    <row r="16" spans="1:14" ht="15" thickBot="1">
      <c r="A16" s="20" t="s">
        <v>96</v>
      </c>
      <c r="B16" s="21" t="s">
        <v>95</v>
      </c>
      <c r="C16" s="20">
        <f>$E$16*10000000000</f>
        <v>2.4626739367597739</v>
      </c>
      <c r="D16" s="20" t="s">
        <v>94</v>
      </c>
      <c r="E16" s="64">
        <f>0.65*(($E$8*($E$7^3))^0.25)</f>
        <v>2.4626739367597738E-10</v>
      </c>
      <c r="F16" s="63" t="s">
        <v>65</v>
      </c>
    </row>
    <row r="17" spans="1:20" ht="14" thickBot="1">
      <c r="A17" s="62" t="s">
        <v>93</v>
      </c>
      <c r="B17" s="61" t="s">
        <v>92</v>
      </c>
      <c r="C17" s="60">
        <v>0</v>
      </c>
      <c r="D17" s="59"/>
      <c r="E17" s="58"/>
      <c r="F17" s="57"/>
    </row>
    <row r="18" spans="1:20" ht="14" thickBot="1">
      <c r="A18" s="48" t="s">
        <v>91</v>
      </c>
      <c r="B18" s="47" t="s">
        <v>90</v>
      </c>
      <c r="C18" s="56">
        <v>1</v>
      </c>
      <c r="D18" s="45"/>
      <c r="E18" s="55"/>
      <c r="F18" s="54"/>
    </row>
    <row r="19" spans="1:20">
      <c r="A19" s="50" t="s">
        <v>89</v>
      </c>
      <c r="B19" s="53" t="s">
        <v>88</v>
      </c>
      <c r="C19" s="52">
        <v>7.0000000000000007E-2</v>
      </c>
      <c r="D19" s="51"/>
      <c r="E19" s="50">
        <f>SQRT(1-C19*C19)</f>
        <v>0.99754699137434122</v>
      </c>
      <c r="F19" s="49" t="s">
        <v>87</v>
      </c>
    </row>
    <row r="20" spans="1:20" ht="14" thickBot="1">
      <c r="A20" s="48" t="s">
        <v>86</v>
      </c>
      <c r="B20" s="47" t="s">
        <v>85</v>
      </c>
      <c r="C20" s="46">
        <v>2.0000000000000001E-4</v>
      </c>
      <c r="D20" s="45"/>
      <c r="E20" s="44"/>
      <c r="F20" s="18"/>
    </row>
    <row r="21" spans="1:20" ht="14" thickBot="1"/>
    <row r="22" spans="1:20" ht="14" thickBot="1">
      <c r="A22" s="43" t="s">
        <v>84</v>
      </c>
      <c r="B22" s="42" t="s">
        <v>83</v>
      </c>
      <c r="C22" s="41">
        <v>0</v>
      </c>
      <c r="D22" s="40" t="s">
        <v>82</v>
      </c>
      <c r="E22">
        <f>C22/180*3.141592654</f>
        <v>0</v>
      </c>
      <c r="F22" t="s">
        <v>35</v>
      </c>
    </row>
    <row r="23" spans="1:20" ht="15" thickBot="1">
      <c r="A23" s="39"/>
    </row>
    <row r="24" spans="1:20" ht="14" thickBot="1">
      <c r="A24" s="120" t="s">
        <v>20</v>
      </c>
      <c r="B24" s="121" t="s">
        <v>14</v>
      </c>
      <c r="C24" s="122">
        <v>0</v>
      </c>
      <c r="D24" s="123" t="s">
        <v>36</v>
      </c>
      <c r="E24" s="124">
        <f>C24*0.000000001</f>
        <v>0</v>
      </c>
      <c r="F24" s="125" t="s">
        <v>65</v>
      </c>
      <c r="G24" s="126"/>
    </row>
    <row r="25" spans="1:20" ht="14" thickBot="1">
      <c r="T25">
        <f>-0.5*(PI()*$C$24*$C$7*0.001)</f>
        <v>0</v>
      </c>
    </row>
    <row r="26" spans="1:20" ht="18" thickTop="1" thickBot="1">
      <c r="A26" s="38" t="s">
        <v>81</v>
      </c>
      <c r="B26" s="37" t="s">
        <v>80</v>
      </c>
      <c r="C26" s="37" t="s">
        <v>79</v>
      </c>
      <c r="D26" s="36" t="s">
        <v>78</v>
      </c>
      <c r="E26" s="35" t="s">
        <v>79</v>
      </c>
      <c r="F26" s="34" t="s">
        <v>78</v>
      </c>
    </row>
    <row r="27" spans="1:20" ht="14">
      <c r="A27" s="33" t="s">
        <v>77</v>
      </c>
      <c r="B27" s="32" t="s">
        <v>76</v>
      </c>
      <c r="C27" s="31">
        <f>C15</f>
        <v>0.7</v>
      </c>
      <c r="D27" s="30" t="s">
        <v>70</v>
      </c>
      <c r="E27" s="19"/>
      <c r="F27" s="18"/>
    </row>
    <row r="28" spans="1:20">
      <c r="A28" s="7" t="s">
        <v>75</v>
      </c>
      <c r="B28" s="29" t="s">
        <v>74</v>
      </c>
      <c r="C28" s="18">
        <f>E28/1000</f>
        <v>300</v>
      </c>
      <c r="D28" s="27" t="s">
        <v>71</v>
      </c>
      <c r="E28" s="19">
        <f>E6</f>
        <v>300000</v>
      </c>
      <c r="F28" s="18" t="s">
        <v>70</v>
      </c>
    </row>
    <row r="29" spans="1:20">
      <c r="A29" s="7" t="s">
        <v>73</v>
      </c>
      <c r="B29" s="21" t="s">
        <v>72</v>
      </c>
      <c r="C29" s="18">
        <v>511</v>
      </c>
      <c r="D29" s="27" t="s">
        <v>71</v>
      </c>
      <c r="E29" s="19">
        <f>C29*1000</f>
        <v>511000</v>
      </c>
      <c r="F29" s="18" t="s">
        <v>70</v>
      </c>
    </row>
    <row r="30" spans="1:20">
      <c r="A30" s="7" t="s">
        <v>69</v>
      </c>
      <c r="B30" s="29" t="s">
        <v>68</v>
      </c>
      <c r="C30" s="28">
        <f>(1+(C28/E29))/(1+(E28/(2*E29)))</f>
        <v>0.77352496217851729</v>
      </c>
      <c r="D30" s="27"/>
      <c r="E30" s="19"/>
      <c r="F30" s="18"/>
    </row>
    <row r="31" spans="1:20" ht="14" thickBot="1">
      <c r="A31" s="26" t="s">
        <v>67</v>
      </c>
      <c r="B31" s="25" t="s">
        <v>66</v>
      </c>
      <c r="C31" s="24">
        <f>E31*1000000000</f>
        <v>4.8732072617246587</v>
      </c>
      <c r="D31" s="23" t="s">
        <v>36</v>
      </c>
      <c r="E31" s="19">
        <f>($E$14*$C$27*$C$30)/$E$28</f>
        <v>4.8732072617246589E-9</v>
      </c>
      <c r="F31" s="18" t="s">
        <v>65</v>
      </c>
    </row>
    <row r="32" spans="1:20">
      <c r="A32" s="20" t="s">
        <v>64</v>
      </c>
      <c r="B32" s="21" t="s">
        <v>63</v>
      </c>
      <c r="C32" s="22">
        <v>6.6255999999999997E-34</v>
      </c>
      <c r="D32" s="20" t="s">
        <v>62</v>
      </c>
      <c r="E32" s="19"/>
      <c r="F32" s="18"/>
    </row>
    <row r="33" spans="1:6">
      <c r="A33" s="20" t="s">
        <v>61</v>
      </c>
      <c r="B33" s="21" t="s">
        <v>60</v>
      </c>
      <c r="C33" s="22">
        <v>299790000</v>
      </c>
      <c r="D33" s="20" t="s">
        <v>59</v>
      </c>
      <c r="E33" s="19"/>
      <c r="F33" s="18"/>
    </row>
    <row r="34" spans="1:6">
      <c r="A34" s="20"/>
      <c r="B34" s="21"/>
      <c r="C34" s="20"/>
      <c r="D34" s="20"/>
      <c r="E34" s="19"/>
      <c r="F34" s="18"/>
    </row>
    <row r="35" spans="1:6">
      <c r="A35" s="20" t="s">
        <v>58</v>
      </c>
      <c r="B35" s="21" t="s">
        <v>57</v>
      </c>
      <c r="C35" s="20">
        <v>1.494</v>
      </c>
      <c r="D35" s="20"/>
      <c r="E35" s="19">
        <f>C35</f>
        <v>1.494</v>
      </c>
      <c r="F35" s="18"/>
    </row>
    <row r="36" spans="1:6">
      <c r="A36" s="20" t="s">
        <v>56</v>
      </c>
      <c r="B36" s="21" t="s">
        <v>55</v>
      </c>
      <c r="C36" s="20">
        <v>0.93700000000000006</v>
      </c>
      <c r="D36" s="20"/>
      <c r="E36" s="19">
        <f>C36</f>
        <v>0.93700000000000006</v>
      </c>
      <c r="F36" s="18"/>
    </row>
    <row r="37" spans="1:6">
      <c r="A37" s="20" t="s">
        <v>54</v>
      </c>
      <c r="B37" s="21" t="s">
        <v>53</v>
      </c>
      <c r="C37" s="20">
        <v>23.22</v>
      </c>
      <c r="D37" s="20" t="s">
        <v>50</v>
      </c>
      <c r="E37" s="19">
        <f>C37*1E-20</f>
        <v>2.3219999999999996E-19</v>
      </c>
      <c r="F37" s="18" t="s">
        <v>49</v>
      </c>
    </row>
    <row r="38" spans="1:6">
      <c r="A38" s="20" t="s">
        <v>52</v>
      </c>
      <c r="B38" s="21" t="s">
        <v>51</v>
      </c>
      <c r="C38" s="20">
        <v>3.79</v>
      </c>
      <c r="D38" s="20" t="s">
        <v>50</v>
      </c>
      <c r="E38" s="19">
        <f>C38*1E-20</f>
        <v>3.79E-20</v>
      </c>
      <c r="F38" s="18" t="s">
        <v>49</v>
      </c>
    </row>
    <row r="39" spans="1:6">
      <c r="A39" s="20"/>
      <c r="B39" s="21"/>
      <c r="C39" s="20"/>
      <c r="D39" s="20"/>
      <c r="E39" s="19"/>
      <c r="F39" s="18"/>
    </row>
    <row r="82" spans="6:24" ht="14" thickBot="1"/>
    <row r="83" spans="6:24" ht="15" thickTop="1">
      <c r="G83" s="17" t="s">
        <v>48</v>
      </c>
      <c r="H83" s="12" t="s">
        <v>33</v>
      </c>
      <c r="I83" s="12" t="s">
        <v>23</v>
      </c>
      <c r="J83" s="12" t="s">
        <v>23</v>
      </c>
      <c r="K83" s="12" t="s">
        <v>23</v>
      </c>
      <c r="L83" s="12" t="s">
        <v>32</v>
      </c>
      <c r="M83" s="12" t="s">
        <v>31</v>
      </c>
      <c r="N83" s="12" t="s">
        <v>30</v>
      </c>
      <c r="O83" s="12" t="s">
        <v>29</v>
      </c>
      <c r="P83" s="12" t="s">
        <v>28</v>
      </c>
      <c r="Q83" s="12" t="s">
        <v>27</v>
      </c>
      <c r="R83" s="12" t="s">
        <v>17</v>
      </c>
      <c r="S83" s="12" t="s">
        <v>113</v>
      </c>
      <c r="T83" s="12" t="s">
        <v>26</v>
      </c>
      <c r="U83" s="107" t="s">
        <v>40</v>
      </c>
      <c r="V83" s="107" t="s">
        <v>24</v>
      </c>
      <c r="W83" s="59"/>
    </row>
    <row r="84" spans="6:24" ht="14">
      <c r="G84" s="7"/>
      <c r="H84" s="16" t="s">
        <v>47</v>
      </c>
      <c r="I84" s="16" t="s">
        <v>38</v>
      </c>
      <c r="J84" s="16" t="s">
        <v>38</v>
      </c>
      <c r="K84" s="16" t="s">
        <v>46</v>
      </c>
      <c r="L84" s="16" t="s">
        <v>45</v>
      </c>
      <c r="M84" s="16" t="s">
        <v>44</v>
      </c>
      <c r="N84" s="16" t="s">
        <v>30</v>
      </c>
      <c r="O84" s="16" t="s">
        <v>43</v>
      </c>
      <c r="P84" s="16" t="s">
        <v>42</v>
      </c>
      <c r="Q84" s="16" t="s">
        <v>41</v>
      </c>
      <c r="R84" s="16" t="s">
        <v>19</v>
      </c>
      <c r="S84" s="16" t="s">
        <v>42</v>
      </c>
      <c r="T84" s="16" t="s">
        <v>18</v>
      </c>
      <c r="U84" s="16" t="s">
        <v>40</v>
      </c>
      <c r="V84" s="16" t="s">
        <v>39</v>
      </c>
      <c r="W84" s="108"/>
    </row>
    <row r="85" spans="6:24" ht="15" thickBot="1">
      <c r="G85" s="15"/>
      <c r="H85" s="14" t="s">
        <v>35</v>
      </c>
      <c r="I85" s="14" t="s">
        <v>37</v>
      </c>
      <c r="J85" s="14" t="s">
        <v>34</v>
      </c>
      <c r="K85" s="14" t="s">
        <v>36</v>
      </c>
      <c r="L85" s="14"/>
      <c r="M85" s="14" t="s">
        <v>35</v>
      </c>
      <c r="N85" s="14"/>
      <c r="O85" s="14"/>
      <c r="P85" s="14"/>
      <c r="Q85" s="14"/>
      <c r="R85" s="14"/>
      <c r="S85" s="14"/>
      <c r="T85" s="14"/>
      <c r="U85" s="106"/>
      <c r="V85" s="106"/>
      <c r="W85" s="45"/>
    </row>
    <row r="86" spans="6:24" ht="15" thickTop="1">
      <c r="G86" s="13"/>
      <c r="H86" s="10" t="s">
        <v>33</v>
      </c>
      <c r="I86" s="10" t="s">
        <v>23</v>
      </c>
      <c r="J86" s="10" t="s">
        <v>23</v>
      </c>
      <c r="K86" s="10" t="s">
        <v>23</v>
      </c>
      <c r="L86" s="10" t="s">
        <v>32</v>
      </c>
      <c r="M86" s="10" t="s">
        <v>31</v>
      </c>
      <c r="N86" s="10" t="s">
        <v>30</v>
      </c>
      <c r="O86" s="12" t="s">
        <v>29</v>
      </c>
      <c r="P86" s="12" t="s">
        <v>28</v>
      </c>
      <c r="Q86" s="12" t="s">
        <v>27</v>
      </c>
      <c r="R86" s="12" t="s">
        <v>17</v>
      </c>
      <c r="S86" s="127" t="s">
        <v>114</v>
      </c>
      <c r="T86" s="12" t="s">
        <v>26</v>
      </c>
      <c r="U86" s="53" t="s">
        <v>25</v>
      </c>
      <c r="V86" s="105" t="s">
        <v>24</v>
      </c>
      <c r="W86" s="109" t="s">
        <v>22</v>
      </c>
      <c r="X86" s="11"/>
    </row>
    <row r="87" spans="6:24">
      <c r="F87">
        <f>G87</f>
        <v>2.0000000000000001E-4</v>
      </c>
      <c r="G87" s="9">
        <f>C20</f>
        <v>2.0000000000000001E-4</v>
      </c>
      <c r="H87" s="8">
        <f t="shared" ref="H87:H150" si="0">G87*$E$7/0.00000000000370155</f>
        <v>1.0637752068955907E-4</v>
      </c>
      <c r="I87" s="4">
        <f t="shared" ref="I87:I150" si="1">H87/$E$7</f>
        <v>54031419.270305686</v>
      </c>
      <c r="J87" s="2">
        <f t="shared" ref="J87:J150" si="2">I87*0.000000001</f>
        <v>5.4031419270305692E-2</v>
      </c>
      <c r="K87" s="2">
        <f t="shared" ref="K87:K150" si="3">1/J87</f>
        <v>18.507749999999998</v>
      </c>
      <c r="L87" s="2">
        <f t="shared" ref="L87:L150" si="4">H87*(($E$8/$E$7)^(1/4))</f>
        <v>2.047104123124948E-2</v>
      </c>
      <c r="M87" s="4">
        <f t="shared" ref="M87:M150" si="5">-$E$22+(3.1415926/2)*($E$8*($E$7^3)*(I87^4)-2*$E$11*$E$7*(I87^2))</f>
        <v>5.4173821767627955E-3</v>
      </c>
      <c r="N87" s="2">
        <f t="shared" ref="N87:N150" si="6">$E$19*SIN(M87)+$C$19*COS(M87)</f>
        <v>7.5403039679819553E-2</v>
      </c>
      <c r="O87" s="2">
        <f t="shared" ref="O87:O150" si="7">EXP(-14.238829*($E$10*$E$10*(($E$8*$E$7*$E$7*(I87^3)-$E$11*I87)^2)))</f>
        <v>0.99999962580505952</v>
      </c>
      <c r="P87" s="2">
        <f>EXP(-(((3.1415926*$E$14*$E$7*$I87*$I87)^2)/11.090355)*(($E$15/$E$6)^2))</f>
        <v>0.99999999883311552</v>
      </c>
      <c r="Q87" s="2">
        <f t="shared" ref="Q87:Q150" si="8">($E$35*EXP(-$E$37*(I87^2))+$E$36*EXP(-$E$38*(I87^2)))/2.431</f>
        <v>0.99954089543188485</v>
      </c>
      <c r="R87" s="2">
        <f>EXP((-0.5*(PI()*$E$24*$E$7)^2)*(I87^4))</f>
        <v>1</v>
      </c>
      <c r="S87" s="2">
        <f>EXP(-(((3.1415926*$E$14*$E$7*I87*I87)^2)/11.090355)*(($E$15/$E$6)^2))</f>
        <v>0.99999999883311552</v>
      </c>
      <c r="T87" s="2">
        <f t="shared" ref="T87:T118" si="9">(R87*O87*P87*((1-$C$17)+(Q87*$C$17)))*$C$18+(1-$C$18)</f>
        <v>0.99999962463817549</v>
      </c>
      <c r="U87" s="2">
        <f t="shared" ref="U87:U150" si="10">T87*N87</f>
        <v>7.5403011376397003E-2</v>
      </c>
      <c r="V87" s="103">
        <f t="shared" ref="V87:V150" si="11">U87^2</f>
        <v>5.6856141246290556E-3</v>
      </c>
      <c r="W87" s="110">
        <f t="shared" ref="W87:W150" si="12">ABS(U87)</f>
        <v>7.5403011376397003E-2</v>
      </c>
      <c r="X87" s="1"/>
    </row>
    <row r="88" spans="6:24">
      <c r="G88" s="7">
        <f t="shared" ref="G88:G151" si="13">G87+$C$20</f>
        <v>4.0000000000000002E-4</v>
      </c>
      <c r="H88" s="6">
        <f t="shared" si="0"/>
        <v>2.1275504137911814E-4</v>
      </c>
      <c r="I88" s="5">
        <f t="shared" si="1"/>
        <v>108062838.54061137</v>
      </c>
      <c r="J88" s="3">
        <f t="shared" si="2"/>
        <v>0.10806283854061138</v>
      </c>
      <c r="K88" s="3">
        <f t="shared" si="3"/>
        <v>9.253874999999999</v>
      </c>
      <c r="L88" s="3">
        <f t="shared" si="4"/>
        <v>4.094208246249896E-2</v>
      </c>
      <c r="M88" s="4">
        <f t="shared" si="5"/>
        <v>2.1672838957458879E-2</v>
      </c>
      <c r="N88" s="2">
        <f t="shared" si="6"/>
        <v>9.160154355829668E-2</v>
      </c>
      <c r="O88" s="3">
        <f t="shared" si="7"/>
        <v>0.9999985023063902</v>
      </c>
      <c r="P88" s="2">
        <f t="shared" ref="P88:P151" si="14">EXP(-(((3.1415926*$E$14*$E$7*$I88*$I88)^2)/11.090355)*(($E$15/$E$6)^2))</f>
        <v>0.99999998132984858</v>
      </c>
      <c r="Q88" s="2">
        <f t="shared" si="8"/>
        <v>0.99816530256368774</v>
      </c>
      <c r="R88" s="2">
        <f t="shared" ref="R88:R151" si="15">EXP((-0.5*(PI()*$E$24*$E$7)^2)*(I88^4))</f>
        <v>1</v>
      </c>
      <c r="S88" s="2">
        <f t="shared" ref="S88:S151" si="16">EXP(-(((3.1415926*$E$14*$E$7*I88*I88)^2)/11.090355)*(($E$15/$E$6)^2))</f>
        <v>0.99999998132984858</v>
      </c>
      <c r="T88" s="2">
        <f t="shared" si="9"/>
        <v>0.99999848363626676</v>
      </c>
      <c r="U88" s="2">
        <f t="shared" si="10"/>
        <v>9.1601404657038116E-2</v>
      </c>
      <c r="V88" s="104">
        <f t="shared" si="11"/>
        <v>8.3908173351424434E-3</v>
      </c>
      <c r="W88" s="110">
        <f t="shared" si="12"/>
        <v>9.1601404657038116E-2</v>
      </c>
      <c r="X88" s="1"/>
    </row>
    <row r="89" spans="6:24">
      <c r="G89" s="7">
        <f t="shared" si="13"/>
        <v>6.0000000000000006E-4</v>
      </c>
      <c r="H89" s="6">
        <f t="shared" si="0"/>
        <v>3.1913256206867721E-4</v>
      </c>
      <c r="I89" s="5">
        <f t="shared" si="1"/>
        <v>162094257.81091708</v>
      </c>
      <c r="J89" s="3">
        <f t="shared" si="2"/>
        <v>0.1620942578109171</v>
      </c>
      <c r="K89" s="3">
        <f t="shared" si="3"/>
        <v>6.1692499999999981</v>
      </c>
      <c r="L89" s="3">
        <f t="shared" si="4"/>
        <v>6.1413123693748441E-2</v>
      </c>
      <c r="M89" s="4">
        <f t="shared" si="5"/>
        <v>4.8776301093311367E-2</v>
      </c>
      <c r="N89" s="2">
        <f t="shared" si="6"/>
        <v>0.11855410834747455</v>
      </c>
      <c r="O89" s="3">
        <f t="shared" si="7"/>
        <v>0.99999662676106216</v>
      </c>
      <c r="P89" s="2">
        <f t="shared" si="14"/>
        <v>0.99999990548236217</v>
      </c>
      <c r="Q89" s="2">
        <f t="shared" si="8"/>
        <v>0.99587837241340904</v>
      </c>
      <c r="R89" s="2">
        <f t="shared" si="15"/>
        <v>1</v>
      </c>
      <c r="S89" s="2">
        <f t="shared" si="16"/>
        <v>0.99999990548236217</v>
      </c>
      <c r="T89" s="2">
        <f t="shared" si="9"/>
        <v>0.99999653224374319</v>
      </c>
      <c r="U89" s="2">
        <f t="shared" si="10"/>
        <v>0.11855369723072356</v>
      </c>
      <c r="V89" s="104">
        <f t="shared" si="11"/>
        <v>1.4054979127074072E-2</v>
      </c>
      <c r="W89" s="110">
        <f t="shared" si="12"/>
        <v>0.11855369723072356</v>
      </c>
      <c r="X89" s="1"/>
    </row>
    <row r="90" spans="6:24">
      <c r="G90" s="7">
        <f t="shared" si="13"/>
        <v>8.0000000000000004E-4</v>
      </c>
      <c r="H90" s="6">
        <f t="shared" si="0"/>
        <v>4.2551008275823628E-4</v>
      </c>
      <c r="I90" s="5">
        <f t="shared" si="1"/>
        <v>216125677.08122274</v>
      </c>
      <c r="J90" s="3">
        <f t="shared" si="2"/>
        <v>0.21612567708122277</v>
      </c>
      <c r="K90" s="3">
        <f t="shared" si="3"/>
        <v>4.6269374999999995</v>
      </c>
      <c r="L90" s="3">
        <f t="shared" si="4"/>
        <v>8.1884164924997921E-2</v>
      </c>
      <c r="M90" s="4">
        <f t="shared" si="5"/>
        <v>8.6744319836358677E-2</v>
      </c>
      <c r="N90" s="2">
        <f t="shared" si="6"/>
        <v>0.15615986212742028</v>
      </c>
      <c r="O90" s="3">
        <f t="shared" si="7"/>
        <v>0.99999399459290306</v>
      </c>
      <c r="P90" s="2">
        <f t="shared" si="14"/>
        <v>0.99999970127761972</v>
      </c>
      <c r="Q90" s="2">
        <f>($E$35*EXP(-$E$37*(I90^2))+$E$36*EXP(-$E$38*(I90^2)))/2.431</f>
        <v>0.99268865181818777</v>
      </c>
      <c r="R90" s="2">
        <f t="shared" si="15"/>
        <v>1</v>
      </c>
      <c r="S90" s="2">
        <f t="shared" si="16"/>
        <v>0.99999970127761972</v>
      </c>
      <c r="T90" s="2">
        <f t="shared" si="9"/>
        <v>0.99999369587231668</v>
      </c>
      <c r="U90" s="2">
        <f t="shared" si="10"/>
        <v>0.15615887767571041</v>
      </c>
      <c r="V90" s="104">
        <f t="shared" si="11"/>
        <v>2.4385595076937487E-2</v>
      </c>
      <c r="W90" s="110">
        <f t="shared" si="12"/>
        <v>0.15615887767571041</v>
      </c>
      <c r="X90" s="1"/>
    </row>
    <row r="91" spans="6:24">
      <c r="G91" s="7">
        <f t="shared" si="13"/>
        <v>1E-3</v>
      </c>
      <c r="H91" s="6">
        <f t="shared" si="0"/>
        <v>5.318876034477953E-4</v>
      </c>
      <c r="I91" s="5">
        <f t="shared" si="1"/>
        <v>270157096.35152841</v>
      </c>
      <c r="J91" s="3">
        <f t="shared" si="2"/>
        <v>0.2701570963515284</v>
      </c>
      <c r="K91" s="3">
        <f t="shared" si="3"/>
        <v>3.7015500000000001</v>
      </c>
      <c r="L91" s="3">
        <f t="shared" si="4"/>
        <v>0.10235520615624738</v>
      </c>
      <c r="M91" s="4">
        <f t="shared" si="5"/>
        <v>0.13560006693945473</v>
      </c>
      <c r="N91" s="2">
        <f t="shared" si="6"/>
        <v>0.20421071143119529</v>
      </c>
      <c r="O91" s="3">
        <f t="shared" si="7"/>
        <v>0.99999059938556523</v>
      </c>
      <c r="P91" s="2">
        <f t="shared" si="14"/>
        <v>0.99999927069747074</v>
      </c>
      <c r="Q91" s="2">
        <f t="shared" si="8"/>
        <v>0.9886080265238435</v>
      </c>
      <c r="R91" s="2">
        <f t="shared" si="15"/>
        <v>1</v>
      </c>
      <c r="S91" s="2">
        <f t="shared" si="16"/>
        <v>0.99999927069747074</v>
      </c>
      <c r="T91" s="2">
        <f t="shared" si="9"/>
        <v>0.99998987008989182</v>
      </c>
      <c r="U91" s="2">
        <f t="shared" si="10"/>
        <v>0.20420864279504536</v>
      </c>
      <c r="V91" s="104">
        <f t="shared" si="11"/>
        <v>4.1701169792194431E-2</v>
      </c>
      <c r="W91" s="110">
        <f t="shared" si="12"/>
        <v>0.20420864279504536</v>
      </c>
      <c r="X91" s="1"/>
    </row>
    <row r="92" spans="6:24">
      <c r="G92" s="7">
        <f t="shared" si="13"/>
        <v>1.2000000000000001E-3</v>
      </c>
      <c r="H92" s="6">
        <f t="shared" si="0"/>
        <v>6.3826512413735442E-4</v>
      </c>
      <c r="I92" s="5">
        <f t="shared" si="1"/>
        <v>324188515.62183416</v>
      </c>
      <c r="J92" s="3">
        <f t="shared" si="2"/>
        <v>0.32418851562183421</v>
      </c>
      <c r="K92" s="3">
        <f t="shared" si="3"/>
        <v>3.0846249999999991</v>
      </c>
      <c r="L92" s="3">
        <f t="shared" si="4"/>
        <v>0.12282624738749688</v>
      </c>
      <c r="M92" s="4">
        <f t="shared" si="5"/>
        <v>0.19537333465626888</v>
      </c>
      <c r="N92" s="2">
        <f t="shared" si="6"/>
        <v>0.26232483945913332</v>
      </c>
      <c r="O92" s="3">
        <f t="shared" si="7"/>
        <v>0.99998643287281974</v>
      </c>
      <c r="P92" s="2">
        <f t="shared" si="14"/>
        <v>0.99999848771886746</v>
      </c>
      <c r="Q92" s="2">
        <f t="shared" si="8"/>
        <v>0.98365164226315871</v>
      </c>
      <c r="R92" s="2">
        <f t="shared" si="15"/>
        <v>1</v>
      </c>
      <c r="S92" s="2">
        <f t="shared" si="16"/>
        <v>0.99999848771886746</v>
      </c>
      <c r="T92" s="2">
        <f t="shared" si="9"/>
        <v>0.99998492061220456</v>
      </c>
      <c r="U92" s="2">
        <f t="shared" si="10"/>
        <v>0.26232088376115076</v>
      </c>
      <c r="V92" s="104">
        <f t="shared" si="11"/>
        <v>6.8812246057231172E-2</v>
      </c>
      <c r="W92" s="110">
        <f t="shared" si="12"/>
        <v>0.26232088376115076</v>
      </c>
      <c r="X92" s="1"/>
    </row>
    <row r="93" spans="6:24">
      <c r="G93" s="7">
        <f t="shared" si="13"/>
        <v>1.4000000000000002E-3</v>
      </c>
      <c r="H93" s="6">
        <f t="shared" si="0"/>
        <v>7.4464264482691366E-4</v>
      </c>
      <c r="I93" s="5">
        <f t="shared" si="1"/>
        <v>378219934.89213991</v>
      </c>
      <c r="J93" s="3">
        <f t="shared" si="2"/>
        <v>0.37821993489213995</v>
      </c>
      <c r="K93" s="3">
        <f t="shared" si="3"/>
        <v>2.6439642857142847</v>
      </c>
      <c r="L93" s="3">
        <f t="shared" si="4"/>
        <v>0.14329728861874638</v>
      </c>
      <c r="M93" s="4">
        <f t="shared" si="5"/>
        <v>0.26610053574128578</v>
      </c>
      <c r="N93" s="2">
        <f t="shared" si="6"/>
        <v>0.32986241474418365</v>
      </c>
      <c r="O93" s="3">
        <f t="shared" si="7"/>
        <v>0.99998148492607841</v>
      </c>
      <c r="P93" s="2">
        <f t="shared" si="14"/>
        <v>0.99999719831430689</v>
      </c>
      <c r="Q93" s="2">
        <f t="shared" si="8"/>
        <v>0.97783780456484837</v>
      </c>
      <c r="R93" s="2">
        <f t="shared" si="15"/>
        <v>1</v>
      </c>
      <c r="S93" s="2">
        <f t="shared" si="16"/>
        <v>0.99999719831430689</v>
      </c>
      <c r="T93" s="2">
        <f t="shared" si="9"/>
        <v>0.9999786832922587</v>
      </c>
      <c r="U93" s="2">
        <f t="shared" si="10"/>
        <v>0.32985538316349372</v>
      </c>
      <c r="V93" s="104">
        <f t="shared" si="11"/>
        <v>0.10880457380193526</v>
      </c>
      <c r="W93" s="110">
        <f t="shared" si="12"/>
        <v>0.32985538316349372</v>
      </c>
      <c r="X93" s="1"/>
    </row>
    <row r="94" spans="6:24">
      <c r="G94" s="7">
        <f t="shared" si="13"/>
        <v>1.6000000000000003E-3</v>
      </c>
      <c r="H94" s="6">
        <f t="shared" si="0"/>
        <v>8.5102016551647267E-4</v>
      </c>
      <c r="I94" s="5">
        <f t="shared" si="1"/>
        <v>432251354.16244555</v>
      </c>
      <c r="J94" s="3">
        <f t="shared" si="2"/>
        <v>0.43225135416244559</v>
      </c>
      <c r="K94" s="3">
        <f t="shared" si="3"/>
        <v>2.3134687499999993</v>
      </c>
      <c r="L94" s="3">
        <f t="shared" si="4"/>
        <v>0.16376832984999587</v>
      </c>
      <c r="M94" s="4">
        <f t="shared" si="5"/>
        <v>0.34782470344980526</v>
      </c>
      <c r="N94" s="2">
        <f t="shared" si="6"/>
        <v>0.40582561437480502</v>
      </c>
      <c r="O94" s="3">
        <f t="shared" si="7"/>
        <v>0.99997574353914531</v>
      </c>
      <c r="P94" s="2">
        <f t="shared" si="14"/>
        <v>0.99999522045262368</v>
      </c>
      <c r="Q94" s="2">
        <f t="shared" si="8"/>
        <v>0.97118785823161935</v>
      </c>
      <c r="R94" s="2">
        <f t="shared" si="15"/>
        <v>1</v>
      </c>
      <c r="S94" s="2">
        <f t="shared" si="16"/>
        <v>0.99999522045262368</v>
      </c>
      <c r="T94" s="2">
        <f t="shared" si="9"/>
        <v>0.99997096410770392</v>
      </c>
      <c r="U94" s="2">
        <f t="shared" si="10"/>
        <v>0.40581383086597506</v>
      </c>
      <c r="V94" s="104">
        <f t="shared" si="11"/>
        <v>0.16468486532211821</v>
      </c>
      <c r="W94" s="110">
        <f t="shared" si="12"/>
        <v>0.40581383086597506</v>
      </c>
      <c r="X94" s="1"/>
    </row>
    <row r="95" spans="6:24">
      <c r="G95" s="7">
        <f t="shared" si="13"/>
        <v>1.8000000000000004E-3</v>
      </c>
      <c r="H95" s="6">
        <f t="shared" si="0"/>
        <v>9.573976862060318E-4</v>
      </c>
      <c r="I95" s="5">
        <f t="shared" si="1"/>
        <v>486282773.4327513</v>
      </c>
      <c r="J95" s="3">
        <f t="shared" si="2"/>
        <v>0.48628277343275134</v>
      </c>
      <c r="K95" s="3">
        <f t="shared" si="3"/>
        <v>2.0564166666666659</v>
      </c>
      <c r="L95" s="3">
        <f t="shared" si="4"/>
        <v>0.18423937108124536</v>
      </c>
      <c r="M95" s="4">
        <f t="shared" si="5"/>
        <v>0.44059549153794308</v>
      </c>
      <c r="N95" s="2">
        <f t="shared" si="6"/>
        <v>0.48874685702652032</v>
      </c>
      <c r="O95" s="3">
        <f t="shared" si="7"/>
        <v>0.99996919481019697</v>
      </c>
      <c r="P95" s="2">
        <f t="shared" si="14"/>
        <v>0.99999234410028404</v>
      </c>
      <c r="Q95" s="2">
        <f t="shared" si="8"/>
        <v>0.96372604761088909</v>
      </c>
      <c r="R95" s="2">
        <f t="shared" si="15"/>
        <v>1</v>
      </c>
      <c r="S95" s="2">
        <f t="shared" si="16"/>
        <v>0.99999234410028404</v>
      </c>
      <c r="T95" s="2">
        <f t="shared" si="9"/>
        <v>0.99996153914632246</v>
      </c>
      <c r="U95" s="2">
        <f t="shared" si="10"/>
        <v>0.48872805940516689</v>
      </c>
      <c r="V95" s="104">
        <f t="shared" si="11"/>
        <v>0.23885511604994034</v>
      </c>
      <c r="W95" s="110">
        <f t="shared" si="12"/>
        <v>0.48872805940516689</v>
      </c>
      <c r="X95" s="1"/>
    </row>
    <row r="96" spans="6:24">
      <c r="G96" s="7">
        <f t="shared" si="13"/>
        <v>2.0000000000000005E-3</v>
      </c>
      <c r="H96" s="6">
        <f t="shared" si="0"/>
        <v>1.0637752068955908E-3</v>
      </c>
      <c r="I96" s="5">
        <f t="shared" si="1"/>
        <v>540314192.70305693</v>
      </c>
      <c r="J96" s="3">
        <f t="shared" si="2"/>
        <v>0.54031419270305692</v>
      </c>
      <c r="K96" s="3">
        <f t="shared" si="3"/>
        <v>1.8507749999999996</v>
      </c>
      <c r="L96" s="3">
        <f t="shared" si="4"/>
        <v>0.20471041231249482</v>
      </c>
      <c r="M96" s="4">
        <f t="shared" si="5"/>
        <v>0.54446917426262975</v>
      </c>
      <c r="N96" s="2">
        <f t="shared" si="6"/>
        <v>0.57657168871902809</v>
      </c>
      <c r="O96" s="3">
        <f t="shared" si="7"/>
        <v>0.99996182292099445</v>
      </c>
      <c r="P96" s="2">
        <f t="shared" si="14"/>
        <v>0.99998833122335817</v>
      </c>
      <c r="Q96" s="2">
        <f t="shared" si="8"/>
        <v>0.95547935895338965</v>
      </c>
      <c r="R96" s="2">
        <f t="shared" si="15"/>
        <v>1</v>
      </c>
      <c r="S96" s="2">
        <f t="shared" si="16"/>
        <v>0.99998833122335817</v>
      </c>
      <c r="T96" s="2">
        <f t="shared" si="9"/>
        <v>0.99995015458983239</v>
      </c>
      <c r="U96" s="2">
        <f t="shared" si="10"/>
        <v>0.5765429492667129</v>
      </c>
      <c r="V96" s="104">
        <f t="shared" si="11"/>
        <v>0.33240177234915946</v>
      </c>
      <c r="W96" s="110">
        <f t="shared" si="12"/>
        <v>0.5765429492667129</v>
      </c>
      <c r="X96" s="1"/>
    </row>
    <row r="97" spans="7:24">
      <c r="G97" s="7">
        <f t="shared" si="13"/>
        <v>2.2000000000000006E-3</v>
      </c>
      <c r="H97" s="6">
        <f t="shared" si="0"/>
        <v>1.1701527275851499E-3</v>
      </c>
      <c r="I97" s="5">
        <f t="shared" si="1"/>
        <v>594345611.97336268</v>
      </c>
      <c r="J97" s="3">
        <f t="shared" si="2"/>
        <v>0.59434561197336278</v>
      </c>
      <c r="K97" s="3">
        <f t="shared" si="3"/>
        <v>1.6825227272727266</v>
      </c>
      <c r="L97" s="3">
        <f t="shared" si="4"/>
        <v>0.2251814535437443</v>
      </c>
      <c r="M97" s="4">
        <f t="shared" si="5"/>
        <v>0.659508646381612</v>
      </c>
      <c r="N97" s="2">
        <f t="shared" si="6"/>
        <v>0.6665461213956112</v>
      </c>
      <c r="O97" s="3">
        <f t="shared" si="7"/>
        <v>0.99995361011332728</v>
      </c>
      <c r="P97" s="2">
        <f t="shared" si="14"/>
        <v>0.99998291579037846</v>
      </c>
      <c r="Q97" s="2">
        <f t="shared" si="8"/>
        <v>0.94647734631109592</v>
      </c>
      <c r="R97" s="2">
        <f t="shared" si="15"/>
        <v>1</v>
      </c>
      <c r="S97" s="2">
        <f t="shared" si="16"/>
        <v>0.99998291579037846</v>
      </c>
      <c r="T97" s="2">
        <f t="shared" si="9"/>
        <v>0.99993652669624034</v>
      </c>
      <c r="U97" s="2">
        <f t="shared" si="10"/>
        <v>0.66650381351117804</v>
      </c>
      <c r="V97" s="104">
        <f t="shared" si="11"/>
        <v>0.44422733342494319</v>
      </c>
      <c r="W97" s="110">
        <f t="shared" si="12"/>
        <v>0.66650381351117804</v>
      </c>
      <c r="X97" s="1"/>
    </row>
    <row r="98" spans="7:24">
      <c r="G98" s="7">
        <f t="shared" si="13"/>
        <v>2.4000000000000007E-3</v>
      </c>
      <c r="H98" s="6">
        <f t="shared" si="0"/>
        <v>1.2765302482747091E-3</v>
      </c>
      <c r="I98" s="5">
        <f t="shared" si="1"/>
        <v>648377031.24366832</v>
      </c>
      <c r="J98" s="3">
        <f t="shared" si="2"/>
        <v>0.64837703124366841</v>
      </c>
      <c r="K98" s="3">
        <f t="shared" si="3"/>
        <v>1.5423124999999995</v>
      </c>
      <c r="L98" s="3">
        <f t="shared" si="4"/>
        <v>0.24565249477499379</v>
      </c>
      <c r="M98" s="4">
        <f t="shared" si="5"/>
        <v>0.78578342315345084</v>
      </c>
      <c r="N98" s="2">
        <f t="shared" si="6"/>
        <v>0.75512234296192826</v>
      </c>
      <c r="O98" s="3">
        <f t="shared" si="7"/>
        <v>0.99994453666269156</v>
      </c>
      <c r="P98" s="2">
        <f t="shared" si="14"/>
        <v>0.99997580377631667</v>
      </c>
      <c r="Q98" s="2">
        <f t="shared" si="8"/>
        <v>0.93675194256491978</v>
      </c>
      <c r="R98" s="2">
        <f t="shared" si="15"/>
        <v>1</v>
      </c>
      <c r="S98" s="2">
        <f t="shared" si="16"/>
        <v>0.99997580377631667</v>
      </c>
      <c r="T98" s="2">
        <f t="shared" si="9"/>
        <v>0.99992034178101152</v>
      </c>
      <c r="U98" s="2">
        <f t="shared" si="10"/>
        <v>0.75506219126096952</v>
      </c>
      <c r="V98" s="104">
        <f t="shared" si="11"/>
        <v>0.57011891267181691</v>
      </c>
      <c r="W98" s="110">
        <f t="shared" si="12"/>
        <v>0.75506219126096952</v>
      </c>
      <c r="X98" s="1"/>
    </row>
    <row r="99" spans="7:24">
      <c r="G99" s="7">
        <f t="shared" si="13"/>
        <v>2.6000000000000007E-3</v>
      </c>
      <c r="H99" s="6">
        <f t="shared" si="0"/>
        <v>1.3829077689642684E-3</v>
      </c>
      <c r="I99" s="5">
        <f t="shared" si="1"/>
        <v>702408450.51397419</v>
      </c>
      <c r="J99" s="3">
        <f t="shared" si="2"/>
        <v>0.70240845051397427</v>
      </c>
      <c r="K99" s="3">
        <f t="shared" si="3"/>
        <v>1.4236730769230761</v>
      </c>
      <c r="L99" s="3">
        <f t="shared" si="4"/>
        <v>0.26612353600624333</v>
      </c>
      <c r="M99" s="4">
        <f t="shared" si="5"/>
        <v>0.92336964033752433</v>
      </c>
      <c r="N99" s="2">
        <f t="shared" si="6"/>
        <v>0.83790138945711312</v>
      </c>
      <c r="O99" s="3">
        <f t="shared" si="7"/>
        <v>0.99993458084920395</v>
      </c>
      <c r="P99" s="2">
        <f t="shared" si="14"/>
        <v>0.99996667316793919</v>
      </c>
      <c r="Q99" s="2">
        <f t="shared" si="8"/>
        <v>0.92633725729291416</v>
      </c>
      <c r="R99" s="2">
        <f t="shared" si="15"/>
        <v>1</v>
      </c>
      <c r="S99" s="2">
        <f t="shared" si="16"/>
        <v>0.99996667316793919</v>
      </c>
      <c r="T99" s="2">
        <f t="shared" si="9"/>
        <v>0.99990125619735615</v>
      </c>
      <c r="U99" s="2">
        <f t="shared" si="10"/>
        <v>0.83781865188767757</v>
      </c>
      <c r="V99" s="104">
        <f t="shared" si="11"/>
        <v>0.70194009345088548</v>
      </c>
      <c r="W99" s="110">
        <f t="shared" si="12"/>
        <v>0.83781865188767757</v>
      </c>
      <c r="X99" s="1"/>
    </row>
    <row r="100" spans="7:24">
      <c r="G100" s="7">
        <f t="shared" si="13"/>
        <v>2.8000000000000008E-3</v>
      </c>
      <c r="H100" s="6">
        <f t="shared" si="0"/>
        <v>1.4892852896538275E-3</v>
      </c>
      <c r="I100" s="5">
        <f t="shared" si="1"/>
        <v>756439869.78427994</v>
      </c>
      <c r="J100" s="3">
        <f t="shared" si="2"/>
        <v>0.75643986978428002</v>
      </c>
      <c r="K100" s="3">
        <f t="shared" si="3"/>
        <v>1.3219821428571421</v>
      </c>
      <c r="L100" s="3">
        <f t="shared" si="4"/>
        <v>0.28659457723749282</v>
      </c>
      <c r="M100" s="4">
        <f t="shared" si="5"/>
        <v>1.0723500541940241</v>
      </c>
      <c r="N100" s="2">
        <f t="shared" si="6"/>
        <v>0.90963615722890545</v>
      </c>
      <c r="O100" s="3">
        <f t="shared" si="7"/>
        <v>0.99992371892575327</v>
      </c>
      <c r="P100" s="2">
        <f t="shared" si="14"/>
        <v>0.99995517397083034</v>
      </c>
      <c r="Q100" s="2">
        <f t="shared" si="8"/>
        <v>0.91526936329010111</v>
      </c>
      <c r="R100" s="2">
        <f t="shared" si="15"/>
        <v>1</v>
      </c>
      <c r="S100" s="2">
        <f t="shared" si="16"/>
        <v>0.99995517397083034</v>
      </c>
      <c r="T100" s="2">
        <f t="shared" si="9"/>
        <v>0.99987889631596127</v>
      </c>
      <c r="U100" s="2">
        <f t="shared" si="10"/>
        <v>0.90952599693913017</v>
      </c>
      <c r="V100" s="104">
        <f t="shared" si="11"/>
        <v>0.82723753910811859</v>
      </c>
      <c r="W100" s="110">
        <f t="shared" si="12"/>
        <v>0.90952599693913017</v>
      </c>
      <c r="X100" s="1"/>
    </row>
    <row r="101" spans="7:24">
      <c r="G101" s="7">
        <f t="shared" si="13"/>
        <v>3.0000000000000009E-3</v>
      </c>
      <c r="H101" s="6">
        <f t="shared" si="0"/>
        <v>1.5956628103433867E-3</v>
      </c>
      <c r="I101" s="5">
        <f t="shared" si="1"/>
        <v>810471289.05458558</v>
      </c>
      <c r="J101" s="3">
        <f t="shared" si="2"/>
        <v>0.81047128905458565</v>
      </c>
      <c r="K101" s="3">
        <f t="shared" si="3"/>
        <v>1.2338499999999994</v>
      </c>
      <c r="L101" s="3">
        <f t="shared" si="4"/>
        <v>0.30706561846874231</v>
      </c>
      <c r="M101" s="4">
        <f t="shared" si="5"/>
        <v>1.2328140414839575</v>
      </c>
      <c r="N101" s="2">
        <f t="shared" si="6"/>
        <v>0.96432229094140343</v>
      </c>
      <c r="O101" s="3">
        <f t="shared" si="7"/>
        <v>0.99991192508339222</v>
      </c>
      <c r="P101" s="2">
        <f t="shared" si="14"/>
        <v>0.99994092821839853</v>
      </c>
      <c r="Q101" s="2">
        <f t="shared" si="8"/>
        <v>0.903586073630541</v>
      </c>
      <c r="R101" s="2">
        <f t="shared" si="15"/>
        <v>1</v>
      </c>
      <c r="S101" s="2">
        <f t="shared" si="16"/>
        <v>0.99994092821839853</v>
      </c>
      <c r="T101" s="2">
        <f t="shared" si="9"/>
        <v>0.99985285850453298</v>
      </c>
      <c r="U101" s="2">
        <f t="shared" si="10"/>
        <v>0.96418039911740216</v>
      </c>
      <c r="V101" s="104">
        <f t="shared" si="11"/>
        <v>0.92964384204219297</v>
      </c>
      <c r="W101" s="110">
        <f t="shared" si="12"/>
        <v>0.96418039911740216</v>
      </c>
      <c r="X101" s="1"/>
    </row>
    <row r="102" spans="7:24">
      <c r="G102" s="7">
        <f t="shared" si="13"/>
        <v>3.200000000000001E-3</v>
      </c>
      <c r="H102" s="6">
        <f t="shared" si="0"/>
        <v>1.7020403310329456E-3</v>
      </c>
      <c r="I102" s="5">
        <f t="shared" si="1"/>
        <v>864502708.32489121</v>
      </c>
      <c r="J102" s="3">
        <f t="shared" si="2"/>
        <v>0.86450270832489129</v>
      </c>
      <c r="K102" s="3">
        <f t="shared" si="3"/>
        <v>1.1567343749999994</v>
      </c>
      <c r="L102" s="3">
        <f t="shared" si="4"/>
        <v>0.32753665969999174</v>
      </c>
      <c r="M102" s="4">
        <f t="shared" si="5"/>
        <v>1.4048575994691483</v>
      </c>
      <c r="N102" s="2">
        <f t="shared" si="6"/>
        <v>0.99540689569843555</v>
      </c>
      <c r="O102" s="3">
        <f t="shared" si="7"/>
        <v>0.99989917141397255</v>
      </c>
      <c r="P102" s="2">
        <f t="shared" si="14"/>
        <v>0.9999235299832071</v>
      </c>
      <c r="Q102" s="2">
        <f t="shared" si="8"/>
        <v>0.89132671122022422</v>
      </c>
      <c r="R102" s="2">
        <f t="shared" si="15"/>
        <v>1</v>
      </c>
      <c r="S102" s="2">
        <f t="shared" si="16"/>
        <v>0.9999235299832071</v>
      </c>
      <c r="T102" s="2">
        <f t="shared" si="9"/>
        <v>0.99982270910754334</v>
      </c>
      <c r="U102" s="2">
        <f t="shared" si="10"/>
        <v>0.99523041912153964</v>
      </c>
      <c r="V102" s="104">
        <f t="shared" si="11"/>
        <v>0.99048358714483542</v>
      </c>
      <c r="W102" s="110">
        <f t="shared" si="12"/>
        <v>0.99523041912153964</v>
      </c>
      <c r="X102" s="1"/>
    </row>
    <row r="103" spans="7:24">
      <c r="G103" s="7">
        <f t="shared" si="13"/>
        <v>3.4000000000000011E-3</v>
      </c>
      <c r="H103" s="6">
        <f t="shared" si="0"/>
        <v>1.8084178517225047E-3</v>
      </c>
      <c r="I103" s="5">
        <f t="shared" si="1"/>
        <v>918534127.59519696</v>
      </c>
      <c r="J103" s="3">
        <f t="shared" si="2"/>
        <v>0.91853412759519704</v>
      </c>
      <c r="K103" s="3">
        <f t="shared" si="3"/>
        <v>1.0886911764705878</v>
      </c>
      <c r="L103" s="3">
        <f t="shared" si="4"/>
        <v>0.34800770093124123</v>
      </c>
      <c r="M103" s="4">
        <f t="shared" si="5"/>
        <v>1.5885833459122354</v>
      </c>
      <c r="N103" s="2">
        <f t="shared" si="6"/>
        <v>0.99614416886320523</v>
      </c>
      <c r="O103" s="3">
        <f t="shared" si="7"/>
        <v>0.99988542787002443</v>
      </c>
      <c r="P103" s="2">
        <f t="shared" si="14"/>
        <v>0.99990254539100187</v>
      </c>
      <c r="Q103" s="2">
        <f t="shared" si="8"/>
        <v>0.87853187282546485</v>
      </c>
      <c r="R103" s="2">
        <f t="shared" si="15"/>
        <v>1</v>
      </c>
      <c r="S103" s="2">
        <f t="shared" si="16"/>
        <v>0.99990254539100187</v>
      </c>
      <c r="T103" s="2">
        <f t="shared" si="9"/>
        <v>0.99978798442660843</v>
      </c>
      <c r="U103" s="2">
        <f t="shared" si="10"/>
        <v>0.99593297078606302</v>
      </c>
      <c r="V103" s="104">
        <f t="shared" si="11"/>
        <v>0.99188248229875309</v>
      </c>
      <c r="W103" s="110">
        <f t="shared" si="12"/>
        <v>0.99593297078606302</v>
      </c>
      <c r="X103" s="1"/>
    </row>
    <row r="104" spans="7:24">
      <c r="G104" s="7">
        <f t="shared" si="13"/>
        <v>3.6000000000000012E-3</v>
      </c>
      <c r="H104" s="6">
        <f t="shared" si="0"/>
        <v>1.9147953724120638E-3</v>
      </c>
      <c r="I104" s="5">
        <f t="shared" si="1"/>
        <v>972565546.86550272</v>
      </c>
      <c r="J104" s="3">
        <f t="shared" si="2"/>
        <v>0.97256554686550278</v>
      </c>
      <c r="K104" s="3">
        <f t="shared" si="3"/>
        <v>1.0282083333333327</v>
      </c>
      <c r="L104" s="3">
        <f t="shared" si="4"/>
        <v>0.36847874216249071</v>
      </c>
      <c r="M104" s="4">
        <f t="shared" si="5"/>
        <v>1.784100519076673</v>
      </c>
      <c r="N104" s="2">
        <f t="shared" si="6"/>
        <v>0.96012104483257799</v>
      </c>
      <c r="O104" s="3">
        <f t="shared" si="7"/>
        <v>0.9998706622218857</v>
      </c>
      <c r="P104" s="2">
        <f t="shared" si="14"/>
        <v>0.9998775126378302</v>
      </c>
      <c r="Q104" s="2">
        <f t="shared" si="8"/>
        <v>0.86524318957564006</v>
      </c>
      <c r="R104" s="2">
        <f t="shared" si="15"/>
        <v>1</v>
      </c>
      <c r="S104" s="2">
        <f t="shared" si="16"/>
        <v>0.9998775126378302</v>
      </c>
      <c r="T104" s="2">
        <f t="shared" si="9"/>
        <v>0.99974819070195919</v>
      </c>
      <c r="U104" s="2">
        <f t="shared" si="10"/>
        <v>0.95987927742624446</v>
      </c>
      <c r="V104" s="104">
        <f t="shared" si="11"/>
        <v>0.92136822723232914</v>
      </c>
      <c r="W104" s="110">
        <f t="shared" si="12"/>
        <v>0.95987927742624446</v>
      </c>
      <c r="X104" s="1"/>
    </row>
    <row r="105" spans="7:24">
      <c r="G105" s="7">
        <f t="shared" si="13"/>
        <v>3.8000000000000013E-3</v>
      </c>
      <c r="H105" s="6">
        <f t="shared" si="0"/>
        <v>2.0211728931016229E-3</v>
      </c>
      <c r="I105" s="5">
        <f t="shared" si="1"/>
        <v>1026596966.1358083</v>
      </c>
      <c r="J105" s="3">
        <f t="shared" si="2"/>
        <v>1.0265969661358083</v>
      </c>
      <c r="K105" s="3">
        <f t="shared" si="3"/>
        <v>0.97409210526315759</v>
      </c>
      <c r="L105" s="3">
        <f t="shared" si="4"/>
        <v>0.3889497833937402</v>
      </c>
      <c r="M105" s="4">
        <f t="shared" si="5"/>
        <v>1.9915249777267294</v>
      </c>
      <c r="N105" s="2">
        <f t="shared" si="6"/>
        <v>0.88196270053377168</v>
      </c>
      <c r="O105" s="3">
        <f t="shared" si="7"/>
        <v>0.99985484001208225</v>
      </c>
      <c r="P105" s="2">
        <f t="shared" si="14"/>
        <v>0.9998479420106795</v>
      </c>
      <c r="Q105" s="2">
        <f t="shared" si="8"/>
        <v>0.85150308593158108</v>
      </c>
      <c r="R105" s="2">
        <f t="shared" si="15"/>
        <v>1</v>
      </c>
      <c r="S105" s="2">
        <f t="shared" si="16"/>
        <v>0.9998479420106795</v>
      </c>
      <c r="T105" s="2">
        <f t="shared" si="9"/>
        <v>0.99970280409549761</v>
      </c>
      <c r="U105" s="2">
        <f t="shared" si="10"/>
        <v>0.88170058483124913</v>
      </c>
      <c r="V105" s="104">
        <f t="shared" si="11"/>
        <v>0.77739592129176671</v>
      </c>
      <c r="W105" s="110">
        <f t="shared" si="12"/>
        <v>0.88170058483124913</v>
      </c>
      <c r="X105" s="1"/>
    </row>
    <row r="106" spans="7:24">
      <c r="G106" s="7">
        <f t="shared" si="13"/>
        <v>4.000000000000001E-3</v>
      </c>
      <c r="H106" s="6">
        <f t="shared" si="0"/>
        <v>2.1275504137911816E-3</v>
      </c>
      <c r="I106" s="5">
        <f t="shared" si="1"/>
        <v>1080628385.4061139</v>
      </c>
      <c r="J106" s="3">
        <f t="shared" si="2"/>
        <v>1.0806283854061138</v>
      </c>
      <c r="K106" s="3">
        <f t="shared" si="3"/>
        <v>0.92538749999999981</v>
      </c>
      <c r="L106" s="3">
        <f t="shared" si="4"/>
        <v>0.40942082462498963</v>
      </c>
      <c r="M106" s="4">
        <f t="shared" si="5"/>
        <v>2.2109792011274894</v>
      </c>
      <c r="N106" s="2">
        <f t="shared" si="6"/>
        <v>0.75820530488523463</v>
      </c>
      <c r="O106" s="3">
        <f t="shared" si="7"/>
        <v>0.99983792450696518</v>
      </c>
      <c r="P106" s="2">
        <f t="shared" si="14"/>
        <v>0.99981331591208267</v>
      </c>
      <c r="Q106" s="2">
        <f t="shared" si="8"/>
        <v>0.83735453908224655</v>
      </c>
      <c r="R106" s="2">
        <f t="shared" si="15"/>
        <v>1</v>
      </c>
      <c r="S106" s="2">
        <f t="shared" si="16"/>
        <v>0.99981331591208267</v>
      </c>
      <c r="T106" s="2">
        <f t="shared" si="9"/>
        <v>0.99965127067596349</v>
      </c>
      <c r="U106" s="2">
        <f t="shared" si="10"/>
        <v>0.75794089646178109</v>
      </c>
      <c r="V106" s="104">
        <f t="shared" si="11"/>
        <v>0.57447440252928839</v>
      </c>
      <c r="W106" s="110">
        <f t="shared" si="12"/>
        <v>0.75794089646178109</v>
      </c>
      <c r="X106" s="1"/>
    </row>
    <row r="107" spans="7:24">
      <c r="G107" s="7">
        <f t="shared" si="13"/>
        <v>4.2000000000000006E-3</v>
      </c>
      <c r="H107" s="6">
        <f t="shared" si="0"/>
        <v>2.2339279344807408E-3</v>
      </c>
      <c r="I107" s="5">
        <f t="shared" si="1"/>
        <v>1134659804.6764195</v>
      </c>
      <c r="J107" s="3">
        <f t="shared" si="2"/>
        <v>1.1346598046764196</v>
      </c>
      <c r="K107" s="3">
        <f t="shared" si="3"/>
        <v>0.88132142857142837</v>
      </c>
      <c r="L107" s="3">
        <f t="shared" si="4"/>
        <v>0.42989186585623912</v>
      </c>
      <c r="M107" s="4">
        <f t="shared" si="5"/>
        <v>2.4425922890448541</v>
      </c>
      <c r="N107" s="2">
        <f t="shared" si="6"/>
        <v>0.58829040169795221</v>
      </c>
      <c r="O107" s="3">
        <f t="shared" si="7"/>
        <v>0.99981987664560668</v>
      </c>
      <c r="P107" s="2">
        <f t="shared" si="14"/>
        <v>0.99977308888917282</v>
      </c>
      <c r="Q107" s="2">
        <f t="shared" si="8"/>
        <v>0.8228408406832457</v>
      </c>
      <c r="R107" s="2">
        <f t="shared" si="15"/>
        <v>1</v>
      </c>
      <c r="S107" s="2">
        <f t="shared" si="16"/>
        <v>0.99977308888917282</v>
      </c>
      <c r="T107" s="2">
        <f t="shared" si="9"/>
        <v>0.99959300640676996</v>
      </c>
      <c r="U107" s="2">
        <f t="shared" si="10"/>
        <v>0.58805097127350237</v>
      </c>
      <c r="V107" s="104">
        <f t="shared" si="11"/>
        <v>0.34580394481570953</v>
      </c>
      <c r="W107" s="110">
        <f t="shared" si="12"/>
        <v>0.58805097127350237</v>
      </c>
      <c r="X107" s="1"/>
    </row>
    <row r="108" spans="7:24">
      <c r="G108" s="7">
        <f t="shared" si="13"/>
        <v>4.4000000000000003E-3</v>
      </c>
      <c r="H108" s="6">
        <f t="shared" si="0"/>
        <v>2.3403054551702994E-3</v>
      </c>
      <c r="I108" s="5">
        <f t="shared" si="1"/>
        <v>1188691223.9467251</v>
      </c>
      <c r="J108" s="3">
        <f t="shared" si="2"/>
        <v>1.1886912239467251</v>
      </c>
      <c r="K108" s="3">
        <f t="shared" si="3"/>
        <v>0.84126136363636361</v>
      </c>
      <c r="L108" s="3">
        <f t="shared" si="4"/>
        <v>0.45036290708748855</v>
      </c>
      <c r="M108" s="4">
        <f t="shared" si="5"/>
        <v>2.6864999617455392</v>
      </c>
      <c r="N108" s="2">
        <f t="shared" si="6"/>
        <v>0.37559194402396129</v>
      </c>
      <c r="O108" s="3">
        <f t="shared" si="7"/>
        <v>0.99980065498596082</v>
      </c>
      <c r="P108" s="2">
        <f t="shared" si="14"/>
        <v>0.99972668766769002</v>
      </c>
      <c r="Q108" s="2">
        <f t="shared" si="8"/>
        <v>0.80800536278242596</v>
      </c>
      <c r="R108" s="2">
        <f t="shared" si="15"/>
        <v>1</v>
      </c>
      <c r="S108" s="2">
        <f t="shared" si="16"/>
        <v>0.99972668766769002</v>
      </c>
      <c r="T108" s="2">
        <f t="shared" si="9"/>
        <v>0.99952739713710159</v>
      </c>
      <c r="U108" s="2">
        <f t="shared" si="10"/>
        <v>0.37541443819593401</v>
      </c>
      <c r="V108" s="104">
        <f t="shared" si="11"/>
        <v>0.14093600040596876</v>
      </c>
      <c r="W108" s="110">
        <f t="shared" si="12"/>
        <v>0.37541443819593401</v>
      </c>
      <c r="X108" s="1"/>
    </row>
    <row r="109" spans="7:24">
      <c r="G109" s="7">
        <f t="shared" si="13"/>
        <v>4.5999999999999999E-3</v>
      </c>
      <c r="H109" s="6">
        <f t="shared" si="0"/>
        <v>2.4466829758598581E-3</v>
      </c>
      <c r="I109" s="5">
        <f t="shared" si="1"/>
        <v>1242722643.2170305</v>
      </c>
      <c r="J109" s="3">
        <f t="shared" si="2"/>
        <v>1.2427226432170306</v>
      </c>
      <c r="K109" s="3">
        <f t="shared" si="3"/>
        <v>0.80468478260869569</v>
      </c>
      <c r="L109" s="3">
        <f t="shared" si="4"/>
        <v>0.47083394831873793</v>
      </c>
      <c r="M109" s="4">
        <f t="shared" si="5"/>
        <v>2.9428445599970736</v>
      </c>
      <c r="N109" s="2">
        <f t="shared" si="6"/>
        <v>0.12833587956303444</v>
      </c>
      <c r="O109" s="3">
        <f t="shared" si="7"/>
        <v>0.99978021564829389</v>
      </c>
      <c r="P109" s="2">
        <f t="shared" si="14"/>
        <v>0.99967351119147452</v>
      </c>
      <c r="Q109" s="2">
        <f t="shared" si="8"/>
        <v>0.79289132969136278</v>
      </c>
      <c r="R109" s="2">
        <f t="shared" si="15"/>
        <v>1</v>
      </c>
      <c r="S109" s="2">
        <f t="shared" si="16"/>
        <v>0.99967351119147452</v>
      </c>
      <c r="T109" s="2">
        <f t="shared" si="9"/>
        <v>0.99945379859689953</v>
      </c>
      <c r="U109" s="2">
        <f t="shared" si="10"/>
        <v>0.12826578232554897</v>
      </c>
      <c r="V109" s="104">
        <f t="shared" si="11"/>
        <v>1.645211091558511E-2</v>
      </c>
      <c r="W109" s="110">
        <f t="shared" si="12"/>
        <v>0.12826578232554897</v>
      </c>
      <c r="X109" s="1"/>
    </row>
    <row r="110" spans="7:24">
      <c r="G110" s="7">
        <f t="shared" si="13"/>
        <v>4.7999999999999996E-3</v>
      </c>
      <c r="H110" s="6">
        <f t="shared" si="0"/>
        <v>2.5530604965494173E-3</v>
      </c>
      <c r="I110" s="5">
        <f t="shared" si="1"/>
        <v>1296754062.4873364</v>
      </c>
      <c r="J110" s="3">
        <f t="shared" si="2"/>
        <v>1.2967540624873364</v>
      </c>
      <c r="K110" s="3">
        <f t="shared" si="3"/>
        <v>0.77115624999999999</v>
      </c>
      <c r="L110" s="3">
        <f t="shared" si="4"/>
        <v>0.49130498954998741</v>
      </c>
      <c r="M110" s="4">
        <f t="shared" si="5"/>
        <v>3.211775045067808</v>
      </c>
      <c r="N110" s="2">
        <f t="shared" si="6"/>
        <v>-0.1397804501250422</v>
      </c>
      <c r="O110" s="3">
        <f t="shared" si="7"/>
        <v>0.9997585122558883</v>
      </c>
      <c r="P110" s="2">
        <f t="shared" si="14"/>
        <v>0.9996129306680035</v>
      </c>
      <c r="Q110" s="2">
        <f t="shared" si="8"/>
        <v>0.77754159745868634</v>
      </c>
      <c r="R110" s="2">
        <f t="shared" si="15"/>
        <v>1</v>
      </c>
      <c r="S110" s="2">
        <f t="shared" si="16"/>
        <v>0.9996129306680035</v>
      </c>
      <c r="T110" s="2">
        <f t="shared" si="9"/>
        <v>0.99937153639639165</v>
      </c>
      <c r="U110" s="2">
        <f t="shared" si="10"/>
        <v>-0.13969260319964261</v>
      </c>
      <c r="V110" s="104">
        <f t="shared" si="11"/>
        <v>1.9514023388692799E-2</v>
      </c>
      <c r="W110" s="110">
        <f t="shared" si="12"/>
        <v>0.13969260319964261</v>
      </c>
      <c r="X110" s="1"/>
    </row>
    <row r="111" spans="7:24">
      <c r="G111" s="7">
        <f t="shared" si="13"/>
        <v>4.9999999999999992E-3</v>
      </c>
      <c r="H111" s="6">
        <f t="shared" si="0"/>
        <v>2.6594380172389764E-3</v>
      </c>
      <c r="I111" s="5">
        <f t="shared" si="1"/>
        <v>1350785481.757642</v>
      </c>
      <c r="J111" s="3">
        <f t="shared" si="2"/>
        <v>1.3507854817576421</v>
      </c>
      <c r="K111" s="3">
        <f t="shared" si="3"/>
        <v>0.74031000000000002</v>
      </c>
      <c r="L111" s="3">
        <f t="shared" si="4"/>
        <v>0.5117760307812369</v>
      </c>
      <c r="M111" s="4">
        <f t="shared" si="5"/>
        <v>3.4934469987268999</v>
      </c>
      <c r="N111" s="2">
        <f t="shared" si="6"/>
        <v>-0.40950520266606633</v>
      </c>
      <c r="O111" s="3">
        <f t="shared" si="7"/>
        <v>0.99973549587302679</v>
      </c>
      <c r="P111" s="2">
        <f t="shared" si="14"/>
        <v>0.99954428962055764</v>
      </c>
      <c r="Q111" s="2">
        <f t="shared" si="8"/>
        <v>0.76199844248343107</v>
      </c>
      <c r="R111" s="2">
        <f t="shared" si="15"/>
        <v>1</v>
      </c>
      <c r="S111" s="2">
        <f t="shared" si="16"/>
        <v>0.99954428962055764</v>
      </c>
      <c r="T111" s="2">
        <f t="shared" si="9"/>
        <v>0.99927990603086048</v>
      </c>
      <c r="U111" s="2">
        <f t="shared" si="10"/>
        <v>-0.40921032043929523</v>
      </c>
      <c r="V111" s="104">
        <f t="shared" si="11"/>
        <v>0.16745308635403069</v>
      </c>
      <c r="W111" s="110">
        <f t="shared" si="12"/>
        <v>0.40921032043929523</v>
      </c>
      <c r="X111" s="1"/>
    </row>
    <row r="112" spans="7:24">
      <c r="G112" s="7">
        <f t="shared" si="13"/>
        <v>5.1999999999999989E-3</v>
      </c>
      <c r="H112" s="6">
        <f t="shared" si="0"/>
        <v>2.7658155379285355E-3</v>
      </c>
      <c r="I112" s="5">
        <f t="shared" si="1"/>
        <v>1404816901.0279477</v>
      </c>
      <c r="J112" s="3">
        <f t="shared" si="2"/>
        <v>1.4048169010279477</v>
      </c>
      <c r="K112" s="3">
        <f t="shared" si="3"/>
        <v>0.71183653846153849</v>
      </c>
      <c r="L112" s="3">
        <f t="shared" si="4"/>
        <v>0.53224707201248644</v>
      </c>
      <c r="M112" s="4">
        <f t="shared" si="5"/>
        <v>3.7880226232443275</v>
      </c>
      <c r="N112" s="2">
        <f t="shared" si="6"/>
        <v>-0.65673971323146862</v>
      </c>
      <c r="O112" s="3">
        <f t="shared" si="7"/>
        <v>0.99971111494026321</v>
      </c>
      <c r="P112" s="2">
        <f t="shared" si="14"/>
        <v>0.99946690394762838</v>
      </c>
      <c r="Q112" s="2">
        <f t="shared" si="8"/>
        <v>0.74630336067584291</v>
      </c>
      <c r="R112" s="2">
        <f t="shared" si="15"/>
        <v>1</v>
      </c>
      <c r="S112" s="2">
        <f t="shared" si="16"/>
        <v>0.99946690394762838</v>
      </c>
      <c r="T112" s="2">
        <f t="shared" si="9"/>
        <v>0.99917817289137656</v>
      </c>
      <c r="U112" s="2">
        <f t="shared" si="10"/>
        <v>-0.65619998673182545</v>
      </c>
      <c r="V112" s="104">
        <f t="shared" si="11"/>
        <v>0.43059842258684788</v>
      </c>
      <c r="W112" s="110">
        <f t="shared" si="12"/>
        <v>0.65619998673182545</v>
      </c>
      <c r="X112" s="1"/>
    </row>
    <row r="113" spans="7:24">
      <c r="G113" s="7">
        <f t="shared" si="13"/>
        <v>5.3999999999999986E-3</v>
      </c>
      <c r="H113" s="6">
        <f t="shared" si="0"/>
        <v>2.8721930586180942E-3</v>
      </c>
      <c r="I113" s="5">
        <f t="shared" si="1"/>
        <v>1458848320.2982533</v>
      </c>
      <c r="J113" s="3">
        <f t="shared" si="2"/>
        <v>1.4588483202982534</v>
      </c>
      <c r="K113" s="3">
        <f t="shared" si="3"/>
        <v>0.68547222222222226</v>
      </c>
      <c r="L113" s="3">
        <f t="shared" si="4"/>
        <v>0.55271811324373576</v>
      </c>
      <c r="M113" s="4">
        <f t="shared" si="5"/>
        <v>4.0956707413908848</v>
      </c>
      <c r="N113" s="2">
        <f t="shared" si="6"/>
        <v>-0.85426504723433039</v>
      </c>
      <c r="O113" s="3">
        <f t="shared" si="7"/>
        <v>0.99968531520698567</v>
      </c>
      <c r="P113" s="2">
        <f t="shared" si="14"/>
        <v>0.99938006199020468</v>
      </c>
      <c r="Q113" s="2">
        <f t="shared" si="8"/>
        <v>0.73049687843124889</v>
      </c>
      <c r="R113" s="2">
        <f t="shared" si="15"/>
        <v>1</v>
      </c>
      <c r="S113" s="2">
        <f t="shared" si="16"/>
        <v>0.99938006199020468</v>
      </c>
      <c r="T113" s="2">
        <f t="shared" si="9"/>
        <v>0.99906557228225468</v>
      </c>
      <c r="U113" s="2">
        <f t="shared" si="10"/>
        <v>-0.85346679829589356</v>
      </c>
      <c r="V113" s="104">
        <f t="shared" si="11"/>
        <v>0.72840557579344345</v>
      </c>
      <c r="W113" s="110">
        <f t="shared" si="12"/>
        <v>0.85346679829589356</v>
      </c>
      <c r="X113" s="1"/>
    </row>
    <row r="114" spans="7:24">
      <c r="G114" s="7">
        <f t="shared" si="13"/>
        <v>5.5999999999999982E-3</v>
      </c>
      <c r="H114" s="6">
        <f t="shared" si="0"/>
        <v>2.9785705793076529E-3</v>
      </c>
      <c r="I114" s="5">
        <f t="shared" si="1"/>
        <v>1512879739.5685587</v>
      </c>
      <c r="J114" s="3">
        <f t="shared" si="2"/>
        <v>1.5128797395685587</v>
      </c>
      <c r="K114" s="3">
        <f t="shared" si="3"/>
        <v>0.66099107142857161</v>
      </c>
      <c r="L114" s="3">
        <f t="shared" si="4"/>
        <v>0.5731891544749852</v>
      </c>
      <c r="M114" s="4">
        <f t="shared" si="5"/>
        <v>4.4165667964381772</v>
      </c>
      <c r="N114" s="2">
        <f t="shared" si="6"/>
        <v>-0.97462316991318043</v>
      </c>
      <c r="O114" s="3">
        <f t="shared" si="7"/>
        <v>0.99965803966128053</v>
      </c>
      <c r="P114" s="2">
        <f t="shared" si="14"/>
        <v>0.99928302460759966</v>
      </c>
      <c r="Q114" s="2">
        <f t="shared" si="8"/>
        <v>0.71461837653174698</v>
      </c>
      <c r="R114" s="2">
        <f t="shared" si="15"/>
        <v>1</v>
      </c>
      <c r="S114" s="2">
        <f t="shared" si="16"/>
        <v>0.99928302460759966</v>
      </c>
      <c r="T114" s="2">
        <f t="shared" si="9"/>
        <v>0.99894130944602821</v>
      </c>
      <c r="U114" s="2">
        <f t="shared" si="10"/>
        <v>-0.97359134556951132</v>
      </c>
      <c r="V114" s="104">
        <f t="shared" si="11"/>
        <v>0.94788010816785162</v>
      </c>
      <c r="W114" s="110">
        <f t="shared" si="12"/>
        <v>0.97359134556951132</v>
      </c>
      <c r="X114" s="1"/>
    </row>
    <row r="115" spans="7:24">
      <c r="G115" s="7">
        <f t="shared" si="13"/>
        <v>5.7999999999999979E-3</v>
      </c>
      <c r="H115" s="6">
        <f t="shared" si="0"/>
        <v>3.084948099997212E-3</v>
      </c>
      <c r="I115" s="5">
        <f t="shared" si="1"/>
        <v>1566911158.8388643</v>
      </c>
      <c r="J115" s="3">
        <f t="shared" si="2"/>
        <v>1.5669111588388644</v>
      </c>
      <c r="K115" s="3">
        <f t="shared" si="3"/>
        <v>0.63819827586206912</v>
      </c>
      <c r="L115" s="3">
        <f t="shared" si="4"/>
        <v>0.59366019570623474</v>
      </c>
      <c r="M115" s="4">
        <f t="shared" si="5"/>
        <v>4.7508928521586311</v>
      </c>
      <c r="N115" s="2">
        <f t="shared" si="6"/>
        <v>-0.99411302191191608</v>
      </c>
      <c r="O115" s="3">
        <f t="shared" si="7"/>
        <v>0.99962922845710267</v>
      </c>
      <c r="P115" s="2">
        <f t="shared" si="14"/>
        <v>0.99917502526250901</v>
      </c>
      <c r="Q115" s="2">
        <f t="shared" si="8"/>
        <v>0.69870592793270769</v>
      </c>
      <c r="R115" s="2">
        <f t="shared" si="15"/>
        <v>1</v>
      </c>
      <c r="S115" s="2">
        <f t="shared" si="16"/>
        <v>0.99917502526250901</v>
      </c>
      <c r="T115" s="2">
        <f t="shared" si="9"/>
        <v>0.99880455959676795</v>
      </c>
      <c r="U115" s="2">
        <f t="shared" si="10"/>
        <v>-0.99292461904014351</v>
      </c>
      <c r="V115" s="104">
        <f t="shared" si="11"/>
        <v>0.98589929909601415</v>
      </c>
      <c r="W115" s="110">
        <f t="shared" si="12"/>
        <v>0.99292461904014351</v>
      </c>
      <c r="X115" s="1"/>
    </row>
    <row r="116" spans="7:24">
      <c r="G116" s="7">
        <f t="shared" si="13"/>
        <v>5.9999999999999975E-3</v>
      </c>
      <c r="H116" s="6">
        <f t="shared" si="0"/>
        <v>3.1913256206867707E-3</v>
      </c>
      <c r="I116" s="5">
        <f t="shared" si="1"/>
        <v>1620942578.10917</v>
      </c>
      <c r="J116" s="3">
        <f t="shared" si="2"/>
        <v>1.62094257810917</v>
      </c>
      <c r="K116" s="3">
        <f t="shared" si="3"/>
        <v>0.61692500000000017</v>
      </c>
      <c r="L116" s="3">
        <f t="shared" si="4"/>
        <v>0.61413123693748406</v>
      </c>
      <c r="M116" s="4">
        <f t="shared" si="5"/>
        <v>5.0988375928254825</v>
      </c>
      <c r="N116" s="2">
        <f t="shared" si="6"/>
        <v>-0.89759822118442412</v>
      </c>
      <c r="O116" s="3">
        <f t="shared" si="7"/>
        <v>0.99959881883876389</v>
      </c>
      <c r="P116" s="2">
        <f t="shared" si="14"/>
        <v>0.99905527011601214</v>
      </c>
      <c r="Q116" s="2">
        <f t="shared" si="8"/>
        <v>0.68279615022848816</v>
      </c>
      <c r="R116" s="2">
        <f t="shared" si="15"/>
        <v>1</v>
      </c>
      <c r="S116" s="2">
        <f t="shared" si="16"/>
        <v>0.99905527011601214</v>
      </c>
      <c r="T116" s="2">
        <f t="shared" si="9"/>
        <v>0.99865446796260793</v>
      </c>
      <c r="U116" s="2">
        <f t="shared" si="10"/>
        <v>-0.89639047402111438</v>
      </c>
      <c r="V116" s="104">
        <f t="shared" si="11"/>
        <v>0.80351588191579815</v>
      </c>
      <c r="W116" s="110">
        <f t="shared" si="12"/>
        <v>0.89639047402111438</v>
      </c>
      <c r="X116" s="1"/>
    </row>
    <row r="117" spans="7:24">
      <c r="G117" s="7">
        <f t="shared" si="13"/>
        <v>6.1999999999999972E-3</v>
      </c>
      <c r="H117" s="6">
        <f t="shared" si="0"/>
        <v>3.2977031413763298E-3</v>
      </c>
      <c r="I117" s="5">
        <f t="shared" si="1"/>
        <v>1674973997.3794756</v>
      </c>
      <c r="J117" s="3">
        <f t="shared" si="2"/>
        <v>1.6749739973794757</v>
      </c>
      <c r="K117" s="3">
        <f t="shared" si="3"/>
        <v>0.59702419354838721</v>
      </c>
      <c r="L117" s="3">
        <f t="shared" si="4"/>
        <v>0.6346022781687336</v>
      </c>
      <c r="M117" s="4">
        <f t="shared" si="5"/>
        <v>5.4605963232127879</v>
      </c>
      <c r="N117" s="2">
        <f t="shared" si="6"/>
        <v>-0.68348898361334454</v>
      </c>
      <c r="O117" s="3">
        <f t="shared" si="7"/>
        <v>0.99956674506274468</v>
      </c>
      <c r="P117" s="2">
        <f t="shared" si="14"/>
        <v>0.99892293813325495</v>
      </c>
      <c r="Q117" s="2">
        <f t="shared" si="8"/>
        <v>0.6669240734264904</v>
      </c>
      <c r="R117" s="2">
        <f t="shared" si="15"/>
        <v>1</v>
      </c>
      <c r="S117" s="2">
        <f t="shared" si="16"/>
        <v>0.99892293813325495</v>
      </c>
      <c r="T117" s="2">
        <f t="shared" si="9"/>
        <v>0.99849014983837114</v>
      </c>
      <c r="U117" s="2">
        <f t="shared" si="10"/>
        <v>-0.68245701766096434</v>
      </c>
      <c r="V117" s="104">
        <f t="shared" si="11"/>
        <v>0.46574758095469782</v>
      </c>
      <c r="W117" s="110">
        <f t="shared" si="12"/>
        <v>0.68245701766096434</v>
      </c>
      <c r="X117" s="1"/>
    </row>
    <row r="118" spans="7:24">
      <c r="G118" s="7">
        <f t="shared" si="13"/>
        <v>6.3999999999999968E-3</v>
      </c>
      <c r="H118" s="6">
        <f t="shared" si="0"/>
        <v>3.4040806620658885E-3</v>
      </c>
      <c r="I118" s="5">
        <f t="shared" si="1"/>
        <v>1729005416.6497812</v>
      </c>
      <c r="J118" s="3">
        <f t="shared" si="2"/>
        <v>1.7290054166497812</v>
      </c>
      <c r="K118" s="3">
        <f t="shared" si="3"/>
        <v>0.57836718750000016</v>
      </c>
      <c r="L118" s="3">
        <f t="shared" si="4"/>
        <v>0.65507331939998303</v>
      </c>
      <c r="M118" s="4">
        <f t="shared" si="5"/>
        <v>5.8363709685954159</v>
      </c>
      <c r="N118" s="2">
        <f t="shared" si="6"/>
        <v>-0.36790690709124274</v>
      </c>
      <c r="O118" s="3">
        <f t="shared" si="7"/>
        <v>0.99953293831684198</v>
      </c>
      <c r="P118" s="2">
        <f t="shared" si="14"/>
        <v>0.99877718120057724</v>
      </c>
      <c r="Q118" s="2">
        <f t="shared" si="8"/>
        <v>0.65112302349279116</v>
      </c>
      <c r="R118" s="2">
        <f t="shared" si="15"/>
        <v>1</v>
      </c>
      <c r="S118" s="2">
        <f t="shared" si="16"/>
        <v>0.99877718120057724</v>
      </c>
      <c r="T118" s="2">
        <f t="shared" si="9"/>
        <v>0.99831069064922584</v>
      </c>
      <c r="U118" s="2">
        <f t="shared" si="10"/>
        <v>-0.36728539851287911</v>
      </c>
      <c r="V118" s="104">
        <f t="shared" si="11"/>
        <v>0.13489856396076441</v>
      </c>
      <c r="W118" s="110">
        <f t="shared" si="12"/>
        <v>0.36728539851287911</v>
      </c>
      <c r="X118" s="1"/>
    </row>
    <row r="119" spans="7:24">
      <c r="G119" s="7">
        <f t="shared" si="13"/>
        <v>6.5999999999999965E-3</v>
      </c>
      <c r="H119" s="6">
        <f t="shared" si="0"/>
        <v>3.5104581827554472E-3</v>
      </c>
      <c r="I119" s="5">
        <f t="shared" si="1"/>
        <v>1783036835.9200866</v>
      </c>
      <c r="J119" s="3">
        <f t="shared" si="2"/>
        <v>1.7830368359200868</v>
      </c>
      <c r="K119" s="3">
        <f t="shared" si="3"/>
        <v>0.56084090909090933</v>
      </c>
      <c r="L119" s="3">
        <f t="shared" si="4"/>
        <v>0.67554436063123247</v>
      </c>
      <c r="M119" s="4">
        <f t="shared" si="5"/>
        <v>6.2263700747490489</v>
      </c>
      <c r="N119" s="2">
        <f t="shared" si="6"/>
        <v>1.3241673656892834E-2</v>
      </c>
      <c r="O119" s="3">
        <f t="shared" si="7"/>
        <v>0.99949732663666158</v>
      </c>
      <c r="P119" s="2">
        <f t="shared" si="14"/>
        <v>0.99861712425487059</v>
      </c>
      <c r="Q119" s="2">
        <f t="shared" si="8"/>
        <v>0.63542452196805888</v>
      </c>
      <c r="R119" s="2">
        <f t="shared" si="15"/>
        <v>1</v>
      </c>
      <c r="S119" s="2">
        <f t="shared" si="16"/>
        <v>0.99861712425487059</v>
      </c>
      <c r="T119" s="2">
        <f t="shared" ref="T119:T151" si="17">(R119*O119*P119*((1-$C$17)+(Q119*$C$17)))*$C$18+(1-$C$18)</f>
        <v>0.998115146026334</v>
      </c>
      <c r="U119" s="2">
        <f t="shared" si="10"/>
        <v>1.3216715035682652E-2</v>
      </c>
      <c r="V119" s="104">
        <f t="shared" si="11"/>
        <v>1.7468155633443988E-4</v>
      </c>
      <c r="W119" s="110">
        <f t="shared" si="12"/>
        <v>1.3216715035682652E-2</v>
      </c>
      <c r="X119" s="1"/>
    </row>
    <row r="120" spans="7:24">
      <c r="G120" s="7">
        <f t="shared" si="13"/>
        <v>6.7999999999999962E-3</v>
      </c>
      <c r="H120" s="6">
        <f t="shared" si="0"/>
        <v>3.6168357034450063E-3</v>
      </c>
      <c r="I120" s="5">
        <f t="shared" si="1"/>
        <v>1837068255.1903923</v>
      </c>
      <c r="J120" s="3">
        <f t="shared" si="2"/>
        <v>1.8370682551903923</v>
      </c>
      <c r="K120" s="3">
        <f t="shared" si="3"/>
        <v>0.54434558823529444</v>
      </c>
      <c r="L120" s="3">
        <f t="shared" si="4"/>
        <v>0.6960154018624819</v>
      </c>
      <c r="M120" s="4">
        <f t="shared" si="5"/>
        <v>6.6308088079501921</v>
      </c>
      <c r="N120" s="2">
        <f t="shared" si="6"/>
        <v>0.40564171686639516</v>
      </c>
      <c r="O120" s="3">
        <f t="shared" si="7"/>
        <v>0.99945983481946721</v>
      </c>
      <c r="P120" s="2">
        <f t="shared" si="14"/>
        <v>0.99844186542597446</v>
      </c>
      <c r="Q120" s="2">
        <f t="shared" si="8"/>
        <v>0.61985820179124351</v>
      </c>
      <c r="R120" s="2">
        <f t="shared" si="15"/>
        <v>1</v>
      </c>
      <c r="S120" s="2">
        <f t="shared" si="16"/>
        <v>0.99844186542597446</v>
      </c>
      <c r="T120" s="2">
        <f t="shared" si="17"/>
        <v>0.99790254189548511</v>
      </c>
      <c r="U120" s="2">
        <f t="shared" si="10"/>
        <v>0.4047909003598244</v>
      </c>
      <c r="V120" s="104">
        <f t="shared" si="11"/>
        <v>0.1638556730141173</v>
      </c>
      <c r="W120" s="110">
        <f t="shared" si="12"/>
        <v>0.4047909003598244</v>
      </c>
      <c r="X120" s="1"/>
    </row>
    <row r="121" spans="7:24">
      <c r="G121" s="7">
        <f t="shared" si="13"/>
        <v>6.9999999999999958E-3</v>
      </c>
      <c r="H121" s="6">
        <f t="shared" si="0"/>
        <v>3.723213224134565E-3</v>
      </c>
      <c r="I121" s="5">
        <f t="shared" si="1"/>
        <v>1891099674.4606979</v>
      </c>
      <c r="J121" s="3">
        <f t="shared" si="2"/>
        <v>1.891099674460698</v>
      </c>
      <c r="K121" s="3">
        <f t="shared" si="3"/>
        <v>0.5287928571428574</v>
      </c>
      <c r="L121" s="3">
        <f t="shared" si="4"/>
        <v>0.71648644309373133</v>
      </c>
      <c r="M121" s="4">
        <f t="shared" si="5"/>
        <v>7.0499089549761562</v>
      </c>
      <c r="N121" s="2">
        <f t="shared" si="6"/>
        <v>0.74249066326806046</v>
      </c>
      <c r="O121" s="3">
        <f t="shared" si="7"/>
        <v>0.99942038433539793</v>
      </c>
      <c r="P121" s="2">
        <f t="shared" si="14"/>
        <v>0.99825047619294538</v>
      </c>
      <c r="Q121" s="2">
        <f t="shared" si="8"/>
        <v>0.60445173931239826</v>
      </c>
      <c r="R121" s="2">
        <f t="shared" si="15"/>
        <v>1</v>
      </c>
      <c r="S121" s="2">
        <f t="shared" si="16"/>
        <v>0.99825047619294538</v>
      </c>
      <c r="T121" s="2">
        <f t="shared" si="17"/>
        <v>0.99767187457974749</v>
      </c>
      <c r="U121" s="2">
        <f t="shared" si="10"/>
        <v>0.74076205188060595</v>
      </c>
      <c r="V121" s="104">
        <f t="shared" si="11"/>
        <v>0.54872841750636558</v>
      </c>
      <c r="W121" s="110">
        <f t="shared" si="12"/>
        <v>0.74076205188060595</v>
      </c>
      <c r="X121" s="1"/>
    </row>
    <row r="122" spans="7:24">
      <c r="G122" s="7">
        <f t="shared" si="13"/>
        <v>7.1999999999999955E-3</v>
      </c>
      <c r="H122" s="6">
        <f t="shared" si="0"/>
        <v>3.8295907448241237E-3</v>
      </c>
      <c r="I122" s="5">
        <f t="shared" si="1"/>
        <v>1945131093.7310033</v>
      </c>
      <c r="J122" s="3">
        <f t="shared" si="2"/>
        <v>1.9451310937310033</v>
      </c>
      <c r="K122" s="3">
        <f t="shared" si="3"/>
        <v>0.51410416666666703</v>
      </c>
      <c r="L122" s="3">
        <f t="shared" si="4"/>
        <v>0.73695748432498076</v>
      </c>
      <c r="M122" s="4">
        <f t="shared" si="5"/>
        <v>7.483898923105075</v>
      </c>
      <c r="N122" s="2">
        <f t="shared" si="6"/>
        <v>0.95532897734900302</v>
      </c>
      <c r="O122" s="3">
        <f t="shared" si="7"/>
        <v>0.99937889323606666</v>
      </c>
      <c r="P122" s="2">
        <f t="shared" si="14"/>
        <v>0.99804200155504996</v>
      </c>
      <c r="Q122" s="2">
        <f t="shared" si="8"/>
        <v>0.58923080232658864</v>
      </c>
      <c r="R122" s="2">
        <f t="shared" si="15"/>
        <v>1</v>
      </c>
      <c r="S122" s="2">
        <f t="shared" si="16"/>
        <v>0.99804200155504996</v>
      </c>
      <c r="T122" s="2">
        <f t="shared" si="17"/>
        <v>0.99742211091719457</v>
      </c>
      <c r="U122" s="2">
        <f t="shared" si="10"/>
        <v>0.95286624520780738</v>
      </c>
      <c r="V122" s="104">
        <f t="shared" si="11"/>
        <v>0.90795408125642529</v>
      </c>
      <c r="W122" s="110">
        <f t="shared" si="12"/>
        <v>0.95286624520780738</v>
      </c>
      <c r="X122" s="1"/>
    </row>
    <row r="123" spans="7:24">
      <c r="G123" s="7">
        <f t="shared" si="13"/>
        <v>7.3999999999999951E-3</v>
      </c>
      <c r="H123" s="6">
        <f t="shared" si="0"/>
        <v>3.9359682655136828E-3</v>
      </c>
      <c r="I123" s="5">
        <f t="shared" si="1"/>
        <v>1999162513.0013092</v>
      </c>
      <c r="J123" s="3">
        <f t="shared" si="2"/>
        <v>1.9991625130013093</v>
      </c>
      <c r="K123" s="3">
        <f t="shared" si="3"/>
        <v>0.50020945945945972</v>
      </c>
      <c r="L123" s="3">
        <f t="shared" si="4"/>
        <v>0.75742852555623019</v>
      </c>
      <c r="M123" s="4">
        <f t="shared" si="5"/>
        <v>7.9330137401159</v>
      </c>
      <c r="N123" s="2">
        <f t="shared" si="6"/>
        <v>0.98890674645443655</v>
      </c>
      <c r="O123" s="3">
        <f t="shared" si="7"/>
        <v>0.99933527606055439</v>
      </c>
      <c r="P123" s="2">
        <f t="shared" si="14"/>
        <v>0.99781546021835865</v>
      </c>
      <c r="Q123" s="2">
        <f t="shared" si="8"/>
        <v>0.57421901381968465</v>
      </c>
      <c r="R123" s="2">
        <f t="shared" si="15"/>
        <v>1</v>
      </c>
      <c r="S123" s="2">
        <f t="shared" si="16"/>
        <v>0.99781546021835865</v>
      </c>
      <c r="T123" s="2">
        <f t="shared" si="17"/>
        <v>0.99715218839480257</v>
      </c>
      <c r="U123" s="2">
        <f t="shared" si="10"/>
        <v>0.9860905263454256</v>
      </c>
      <c r="V123" s="104">
        <f t="shared" si="11"/>
        <v>0.97237452614819853</v>
      </c>
      <c r="W123" s="110">
        <f t="shared" si="12"/>
        <v>0.9860905263454256</v>
      </c>
      <c r="X123" s="1"/>
    </row>
    <row r="124" spans="7:24">
      <c r="G124" s="7">
        <f t="shared" si="13"/>
        <v>7.5999999999999948E-3</v>
      </c>
      <c r="H124" s="6">
        <f t="shared" si="0"/>
        <v>4.0423457862032415E-3</v>
      </c>
      <c r="I124" s="5">
        <f t="shared" si="1"/>
        <v>2053193932.2716146</v>
      </c>
      <c r="J124" s="3">
        <f t="shared" si="2"/>
        <v>2.0531939322716148</v>
      </c>
      <c r="K124" s="3">
        <f t="shared" si="3"/>
        <v>0.48704605263157918</v>
      </c>
      <c r="L124" s="3">
        <f t="shared" si="4"/>
        <v>0.77789956678747962</v>
      </c>
      <c r="M124" s="4">
        <f t="shared" si="5"/>
        <v>8.3974950542883793</v>
      </c>
      <c r="N124" s="2">
        <f t="shared" si="6"/>
        <v>0.81759725142675466</v>
      </c>
      <c r="O124" s="3">
        <f t="shared" si="7"/>
        <v>0.99928944373881357</v>
      </c>
      <c r="P124" s="2">
        <f t="shared" si="14"/>
        <v>0.9975698447988347</v>
      </c>
      <c r="Q124" s="2">
        <f t="shared" si="8"/>
        <v>0.55943793098522254</v>
      </c>
      <c r="R124" s="2">
        <f t="shared" si="15"/>
        <v>1</v>
      </c>
      <c r="S124" s="2">
        <f t="shared" si="16"/>
        <v>0.9975698447988347</v>
      </c>
      <c r="T124" s="2">
        <f t="shared" si="17"/>
        <v>0.99686101529964211</v>
      </c>
      <c r="U124" s="2">
        <f t="shared" si="10"/>
        <v>0.81503082616347144</v>
      </c>
      <c r="V124" s="104">
        <f t="shared" si="11"/>
        <v>0.66427524759671086</v>
      </c>
      <c r="W124" s="110">
        <f t="shared" si="12"/>
        <v>0.81503082616347144</v>
      </c>
      <c r="X124" s="1"/>
    </row>
    <row r="125" spans="7:24">
      <c r="G125" s="7">
        <f t="shared" si="13"/>
        <v>7.7999999999999944E-3</v>
      </c>
      <c r="H125" s="6">
        <f t="shared" si="0"/>
        <v>4.1487233068928011E-3</v>
      </c>
      <c r="I125" s="5">
        <f t="shared" si="1"/>
        <v>2107225351.5419204</v>
      </c>
      <c r="J125" s="3">
        <f t="shared" si="2"/>
        <v>2.1072253515419206</v>
      </c>
      <c r="K125" s="3">
        <f t="shared" si="3"/>
        <v>0.47455769230769257</v>
      </c>
      <c r="L125" s="3">
        <f t="shared" si="4"/>
        <v>0.79837060801872917</v>
      </c>
      <c r="M125" s="4">
        <f t="shared" si="5"/>
        <v>8.8775911344031062</v>
      </c>
      <c r="N125" s="2">
        <f t="shared" si="6"/>
        <v>0.45923118719797068</v>
      </c>
      <c r="O125" s="3">
        <f t="shared" si="7"/>
        <v>0.9992413034924974</v>
      </c>
      <c r="P125" s="2">
        <f t="shared" si="14"/>
        <v>0.99730412204283392</v>
      </c>
      <c r="Q125" s="2">
        <f t="shared" si="8"/>
        <v>0.54490703895060688</v>
      </c>
      <c r="R125" s="2">
        <f t="shared" si="15"/>
        <v>1</v>
      </c>
      <c r="S125" s="2">
        <f t="shared" si="16"/>
        <v>0.99730412204283392</v>
      </c>
      <c r="T125" s="2">
        <f t="shared" si="17"/>
        <v>0.99654747088852202</v>
      </c>
      <c r="U125" s="2">
        <f t="shared" si="10"/>
        <v>0.45764567815527107</v>
      </c>
      <c r="V125" s="104">
        <f t="shared" si="11"/>
        <v>0.20943956673419795</v>
      </c>
      <c r="W125" s="110">
        <f t="shared" si="12"/>
        <v>0.45764567815527107</v>
      </c>
      <c r="X125" s="1"/>
    </row>
    <row r="126" spans="7:24">
      <c r="G126" s="7">
        <f t="shared" si="13"/>
        <v>7.999999999999995E-3</v>
      </c>
      <c r="H126" s="6">
        <f t="shared" si="0"/>
        <v>4.2551008275823598E-3</v>
      </c>
      <c r="I126" s="5">
        <f t="shared" si="1"/>
        <v>2161256770.8122258</v>
      </c>
      <c r="J126" s="3">
        <f t="shared" si="2"/>
        <v>2.1612567708122259</v>
      </c>
      <c r="K126" s="3">
        <f t="shared" si="3"/>
        <v>0.46269375000000029</v>
      </c>
      <c r="L126" s="3">
        <f t="shared" si="4"/>
        <v>0.8188416492499786</v>
      </c>
      <c r="M126" s="4">
        <f t="shared" si="5"/>
        <v>9.37355686974146</v>
      </c>
      <c r="N126" s="2">
        <f t="shared" si="6"/>
        <v>-1.8835088224601421E-2</v>
      </c>
      <c r="O126" s="3">
        <f t="shared" si="7"/>
        <v>0.99919075873323293</v>
      </c>
      <c r="P126" s="2">
        <f t="shared" si="14"/>
        <v>0.9970172330659488</v>
      </c>
      <c r="Q126" s="2">
        <f t="shared" si="8"/>
        <v>0.53064375854163748</v>
      </c>
      <c r="R126" s="2">
        <f t="shared" si="15"/>
        <v>1</v>
      </c>
      <c r="S126" s="2">
        <f t="shared" si="16"/>
        <v>0.9970172330659488</v>
      </c>
      <c r="T126" s="2">
        <f t="shared" si="17"/>
        <v>0.99621040557727392</v>
      </c>
      <c r="U126" s="2">
        <f t="shared" si="10"/>
        <v>-1.8763710879313916E-2</v>
      </c>
      <c r="V126" s="104">
        <f t="shared" si="11"/>
        <v>3.5207684596248344E-4</v>
      </c>
      <c r="W126" s="110">
        <f t="shared" si="12"/>
        <v>1.8763710879313916E-2</v>
      </c>
      <c r="X126" s="1"/>
    </row>
    <row r="127" spans="7:24">
      <c r="G127" s="7">
        <f t="shared" si="13"/>
        <v>8.1999999999999955E-3</v>
      </c>
      <c r="H127" s="6">
        <f t="shared" si="0"/>
        <v>4.3614783482719193E-3</v>
      </c>
      <c r="I127" s="5">
        <f t="shared" si="1"/>
        <v>2215288190.0825319</v>
      </c>
      <c r="J127" s="3">
        <f t="shared" si="2"/>
        <v>2.2152881900825321</v>
      </c>
      <c r="K127" s="3">
        <f t="shared" si="3"/>
        <v>0.45140853658536606</v>
      </c>
      <c r="L127" s="3">
        <f t="shared" si="4"/>
        <v>0.83931269048122814</v>
      </c>
      <c r="M127" s="4">
        <f t="shared" si="5"/>
        <v>9.8856537700856624</v>
      </c>
      <c r="N127" s="2">
        <f t="shared" si="6"/>
        <v>-0.50633820836109744</v>
      </c>
      <c r="O127" s="3">
        <f t="shared" si="7"/>
        <v>0.99913770895835263</v>
      </c>
      <c r="P127" s="2">
        <f t="shared" si="14"/>
        <v>0.99670809361114776</v>
      </c>
      <c r="Q127" s="2">
        <f t="shared" si="8"/>
        <v>0.51666346731743995</v>
      </c>
      <c r="R127" s="2">
        <f t="shared" si="15"/>
        <v>1</v>
      </c>
      <c r="S127" s="2">
        <f t="shared" si="16"/>
        <v>0.99670809361114776</v>
      </c>
      <c r="T127" s="2">
        <f t="shared" si="17"/>
        <v>0.99584864115088945</v>
      </c>
      <c r="U127" s="2">
        <f t="shared" si="10"/>
        <v>-0.50423621675917485</v>
      </c>
      <c r="V127" s="104">
        <f t="shared" si="11"/>
        <v>0.25425416229160558</v>
      </c>
      <c r="W127" s="110">
        <f t="shared" si="12"/>
        <v>0.50423621675917485</v>
      </c>
      <c r="X127" s="1"/>
    </row>
    <row r="128" spans="7:24">
      <c r="G128" s="7">
        <f t="shared" si="13"/>
        <v>8.399999999999996E-3</v>
      </c>
      <c r="H128" s="6">
        <f t="shared" si="0"/>
        <v>4.467855868961478E-3</v>
      </c>
      <c r="I128" s="5">
        <f t="shared" si="1"/>
        <v>2269319609.3528376</v>
      </c>
      <c r="J128" s="3">
        <f t="shared" si="2"/>
        <v>2.2693196093528378</v>
      </c>
      <c r="K128" s="3">
        <f t="shared" si="3"/>
        <v>0.44066071428571446</v>
      </c>
      <c r="L128" s="3">
        <f t="shared" si="4"/>
        <v>0.85978373171247757</v>
      </c>
      <c r="M128" s="4">
        <f t="shared" si="5"/>
        <v>10.414149965718723</v>
      </c>
      <c r="N128" s="2">
        <f t="shared" si="6"/>
        <v>-0.87207634004014511</v>
      </c>
      <c r="O128" s="3">
        <f t="shared" si="7"/>
        <v>0.99908204964410896</v>
      </c>
      <c r="P128" s="2">
        <f t="shared" si="14"/>
        <v>0.99637559432717848</v>
      </c>
      <c r="Q128" s="2">
        <f t="shared" si="8"/>
        <v>0.50297953302390175</v>
      </c>
      <c r="R128" s="2">
        <f t="shared" si="15"/>
        <v>1</v>
      </c>
      <c r="S128" s="2">
        <f t="shared" si="16"/>
        <v>0.99637559432717848</v>
      </c>
      <c r="T128" s="2">
        <f t="shared" si="17"/>
        <v>0.99546097099576469</v>
      </c>
      <c r="U128" s="2">
        <f t="shared" si="10"/>
        <v>-0.86811796023879551</v>
      </c>
      <c r="V128" s="104">
        <f t="shared" si="11"/>
        <v>0.75362879288916695</v>
      </c>
      <c r="W128" s="110">
        <f t="shared" si="12"/>
        <v>0.86811796023879551</v>
      </c>
      <c r="X128" s="1"/>
    </row>
    <row r="129" spans="7:24">
      <c r="G129" s="7">
        <f t="shared" si="13"/>
        <v>8.5999999999999965E-3</v>
      </c>
      <c r="H129" s="6">
        <f t="shared" si="0"/>
        <v>4.5742333896510385E-3</v>
      </c>
      <c r="I129" s="5">
        <f t="shared" si="1"/>
        <v>2323351028.6231437</v>
      </c>
      <c r="J129" s="3">
        <f t="shared" si="2"/>
        <v>2.323351028623144</v>
      </c>
      <c r="K129" s="3">
        <f t="shared" si="3"/>
        <v>0.43041279069767446</v>
      </c>
      <c r="L129" s="3">
        <f t="shared" si="4"/>
        <v>0.88025477294372734</v>
      </c>
      <c r="M129" s="4">
        <f t="shared" si="5"/>
        <v>10.959320207424492</v>
      </c>
      <c r="N129" s="2">
        <f t="shared" si="6"/>
        <v>-0.99942872579784381</v>
      </c>
      <c r="O129" s="3">
        <f t="shared" si="7"/>
        <v>0.99902367213638765</v>
      </c>
      <c r="P129" s="2">
        <f t="shared" si="14"/>
        <v>0.99601860106821716</v>
      </c>
      <c r="Q129" s="2">
        <f t="shared" si="8"/>
        <v>0.48960335854299891</v>
      </c>
      <c r="R129" s="2">
        <f t="shared" si="15"/>
        <v>1</v>
      </c>
      <c r="S129" s="2">
        <f t="shared" si="16"/>
        <v>0.99601860106821716</v>
      </c>
      <c r="T129" s="2">
        <f t="shared" si="17"/>
        <v>0.99504616035531812</v>
      </c>
      <c r="U129" s="2">
        <f t="shared" si="10"/>
        <v>-0.99447771615395253</v>
      </c>
      <c r="V129" s="104">
        <f t="shared" si="11"/>
        <v>0.98898592792678142</v>
      </c>
      <c r="W129" s="110">
        <f t="shared" si="12"/>
        <v>0.99447771615395253</v>
      </c>
      <c r="X129" s="1"/>
    </row>
    <row r="130" spans="7:24">
      <c r="G130" s="7">
        <f t="shared" si="13"/>
        <v>8.7999999999999971E-3</v>
      </c>
      <c r="H130" s="6">
        <f t="shared" si="0"/>
        <v>4.6806109103405972E-3</v>
      </c>
      <c r="I130" s="5">
        <f t="shared" si="1"/>
        <v>2377382447.8934493</v>
      </c>
      <c r="J130" s="3">
        <f t="shared" si="2"/>
        <v>2.3773824478934493</v>
      </c>
      <c r="K130" s="3">
        <f t="shared" si="3"/>
        <v>0.42063068181818192</v>
      </c>
      <c r="L130" s="3">
        <f t="shared" si="4"/>
        <v>0.90072581417497677</v>
      </c>
      <c r="M130" s="4">
        <f t="shared" si="5"/>
        <v>11.521445866487616</v>
      </c>
      <c r="N130" s="2">
        <f t="shared" si="6"/>
        <v>-0.82762750075569824</v>
      </c>
      <c r="O130" s="3">
        <f t="shared" si="7"/>
        <v>0.99896246353894491</v>
      </c>
      <c r="P130" s="2">
        <f t="shared" si="14"/>
        <v>0.99563595521576309</v>
      </c>
      <c r="Q130" s="2">
        <f t="shared" si="8"/>
        <v>0.47654443735812518</v>
      </c>
      <c r="R130" s="2">
        <f t="shared" si="15"/>
        <v>1</v>
      </c>
      <c r="S130" s="2">
        <f t="shared" si="16"/>
        <v>0.99563595521576309</v>
      </c>
      <c r="T130" s="2">
        <f t="shared" si="17"/>
        <v>0.99460294661028936</v>
      </c>
      <c r="U130" s="2">
        <f t="shared" si="10"/>
        <v>-0.82316075094732699</v>
      </c>
      <c r="V130" s="104">
        <f t="shared" si="11"/>
        <v>0.67759362190016725</v>
      </c>
      <c r="W130" s="110">
        <f t="shared" si="12"/>
        <v>0.82316075094732699</v>
      </c>
      <c r="X130" s="1"/>
    </row>
    <row r="131" spans="7:24">
      <c r="G131" s="7">
        <f t="shared" si="13"/>
        <v>8.9999999999999976E-3</v>
      </c>
      <c r="H131" s="6">
        <f t="shared" si="0"/>
        <v>4.7869884310301567E-3</v>
      </c>
      <c r="I131" s="5">
        <f t="shared" si="1"/>
        <v>2431413867.1637554</v>
      </c>
      <c r="J131" s="3">
        <f t="shared" si="2"/>
        <v>2.4314138671637555</v>
      </c>
      <c r="K131" s="3">
        <f t="shared" si="3"/>
        <v>0.41128333333333339</v>
      </c>
      <c r="L131" s="3">
        <f t="shared" si="4"/>
        <v>0.92119685540622631</v>
      </c>
      <c r="M131" s="4">
        <f t="shared" si="5"/>
        <v>12.100814934693572</v>
      </c>
      <c r="N131" s="2">
        <f t="shared" si="6"/>
        <v>-0.38526815009691101</v>
      </c>
      <c r="O131" s="3">
        <f t="shared" si="7"/>
        <v>0.99889830659919143</v>
      </c>
      <c r="P131" s="2">
        <f t="shared" si="14"/>
        <v>0.99522647402378706</v>
      </c>
      <c r="Q131" s="2">
        <f t="shared" si="8"/>
        <v>0.4638104185116434</v>
      </c>
      <c r="R131" s="2">
        <f t="shared" si="15"/>
        <v>1</v>
      </c>
      <c r="S131" s="2">
        <f t="shared" si="16"/>
        <v>0.99522647402378706</v>
      </c>
      <c r="T131" s="2">
        <f t="shared" si="17"/>
        <v>0.99413003958504509</v>
      </c>
      <c r="U131" s="2">
        <f t="shared" si="10"/>
        <v>-0.38300664130669926</v>
      </c>
      <c r="V131" s="104">
        <f t="shared" si="11"/>
        <v>0.14669408728503858</v>
      </c>
      <c r="W131" s="110">
        <f t="shared" si="12"/>
        <v>0.38300664130669926</v>
      </c>
      <c r="X131" s="1"/>
    </row>
    <row r="132" spans="7:24">
      <c r="G132" s="7">
        <f t="shared" si="13"/>
        <v>9.1999999999999981E-3</v>
      </c>
      <c r="H132" s="6">
        <f t="shared" si="0"/>
        <v>4.8933659517197154E-3</v>
      </c>
      <c r="I132" s="5">
        <f t="shared" si="1"/>
        <v>2485445286.4340606</v>
      </c>
      <c r="J132" s="3">
        <f t="shared" si="2"/>
        <v>2.4854452864340608</v>
      </c>
      <c r="K132" s="3">
        <f t="shared" si="3"/>
        <v>0.4023423913043479</v>
      </c>
      <c r="L132" s="3">
        <f t="shared" si="4"/>
        <v>0.94166789663747574</v>
      </c>
      <c r="M132" s="4">
        <f t="shared" si="5"/>
        <v>12.697722024328627</v>
      </c>
      <c r="N132" s="2">
        <f t="shared" si="6"/>
        <v>0.20004975599911734</v>
      </c>
      <c r="O132" s="3">
        <f t="shared" si="7"/>
        <v>0.99883107959154738</v>
      </c>
      <c r="P132" s="2">
        <f t="shared" si="14"/>
        <v>0.99478895098815601</v>
      </c>
      <c r="Q132" s="2">
        <f t="shared" si="8"/>
        <v>0.45140718000019719</v>
      </c>
      <c r="R132" s="2">
        <f t="shared" si="15"/>
        <v>1</v>
      </c>
      <c r="S132" s="2">
        <f t="shared" si="16"/>
        <v>0.99478895098815601</v>
      </c>
      <c r="T132" s="2">
        <f t="shared" si="17"/>
        <v>0.99362612188124277</v>
      </c>
      <c r="U132" s="2">
        <f t="shared" si="10"/>
        <v>0.19877466323669185</v>
      </c>
      <c r="V132" s="104">
        <f t="shared" si="11"/>
        <v>3.9511366744860256E-2</v>
      </c>
      <c r="W132" s="110">
        <f t="shared" si="12"/>
        <v>0.19877466323669185</v>
      </c>
      <c r="X132" s="1"/>
    </row>
    <row r="133" spans="7:24">
      <c r="G133" s="7">
        <f t="shared" si="13"/>
        <v>9.3999999999999986E-3</v>
      </c>
      <c r="H133" s="6">
        <f t="shared" si="0"/>
        <v>4.9997434724092758E-3</v>
      </c>
      <c r="I133" s="5">
        <f t="shared" si="1"/>
        <v>2539476705.7043672</v>
      </c>
      <c r="J133" s="3">
        <f t="shared" si="2"/>
        <v>2.5394767057043675</v>
      </c>
      <c r="K133" s="3">
        <f t="shared" si="3"/>
        <v>0.39378191489361697</v>
      </c>
      <c r="L133" s="3">
        <f t="shared" si="4"/>
        <v>0.9621389378687254</v>
      </c>
      <c r="M133" s="4">
        <f t="shared" si="5"/>
        <v>13.312468368179911</v>
      </c>
      <c r="N133" s="2">
        <f t="shared" si="6"/>
        <v>0.72851732314965012</v>
      </c>
      <c r="O133" s="3">
        <f t="shared" si="7"/>
        <v>0.99876065619839649</v>
      </c>
      <c r="P133" s="2">
        <f t="shared" si="14"/>
        <v>0.99432215624136544</v>
      </c>
      <c r="Q133" s="2">
        <f t="shared" si="8"/>
        <v>0.43933890953545207</v>
      </c>
      <c r="R133" s="2">
        <f t="shared" si="15"/>
        <v>1</v>
      </c>
      <c r="S133" s="2">
        <f t="shared" si="16"/>
        <v>0.99432215624136544</v>
      </c>
      <c r="T133" s="2">
        <f t="shared" si="17"/>
        <v>0.99308984924023069</v>
      </c>
      <c r="U133" s="2">
        <f t="shared" si="10"/>
        <v>0.72348315861558243</v>
      </c>
      <c r="V133" s="104">
        <f t="shared" si="11"/>
        <v>0.52342788080038005</v>
      </c>
      <c r="W133" s="110">
        <f t="shared" si="12"/>
        <v>0.72348315861558243</v>
      </c>
      <c r="X133" s="1"/>
    </row>
    <row r="134" spans="7:24">
      <c r="G134" s="7">
        <f t="shared" si="13"/>
        <v>9.5999999999999992E-3</v>
      </c>
      <c r="H134" s="6">
        <f t="shared" si="0"/>
        <v>5.1061209930988345E-3</v>
      </c>
      <c r="I134" s="5">
        <f t="shared" si="1"/>
        <v>2593508124.9746728</v>
      </c>
      <c r="J134" s="3">
        <f t="shared" si="2"/>
        <v>2.5935081249746728</v>
      </c>
      <c r="K134" s="3">
        <f t="shared" si="3"/>
        <v>0.38557812499999999</v>
      </c>
      <c r="L134" s="3">
        <f t="shared" si="4"/>
        <v>0.98260997909997483</v>
      </c>
      <c r="M134" s="4">
        <f t="shared" si="5"/>
        <v>13.945361819535313</v>
      </c>
      <c r="N134" s="2">
        <f t="shared" si="6"/>
        <v>0.99259788308159091</v>
      </c>
      <c r="O134" s="3">
        <f t="shared" si="7"/>
        <v>0.99868690538866711</v>
      </c>
      <c r="P134" s="2">
        <f t="shared" si="14"/>
        <v>0.99382483697361901</v>
      </c>
      <c r="Q134" s="2">
        <f t="shared" si="8"/>
        <v>0.42760819159239155</v>
      </c>
      <c r="R134" s="2">
        <f t="shared" si="15"/>
        <v>1</v>
      </c>
      <c r="S134" s="2">
        <f t="shared" si="16"/>
        <v>0.99382483697361901</v>
      </c>
      <c r="T134" s="2">
        <f t="shared" si="17"/>
        <v>0.99251985093558015</v>
      </c>
      <c r="U134" s="2">
        <f t="shared" si="10"/>
        <v>0.98517310295511307</v>
      </c>
      <c r="V134" s="104">
        <f t="shared" si="11"/>
        <v>0.97056604278620584</v>
      </c>
      <c r="W134" s="110">
        <f t="shared" si="12"/>
        <v>0.98517310295511307</v>
      </c>
      <c r="X134" s="1"/>
    </row>
    <row r="135" spans="7:24">
      <c r="G135" s="7">
        <f t="shared" si="13"/>
        <v>9.7999999999999997E-3</v>
      </c>
      <c r="H135" s="6">
        <f t="shared" si="0"/>
        <v>5.2124985137883941E-3</v>
      </c>
      <c r="I135" s="5">
        <f t="shared" si="1"/>
        <v>2647539544.2449784</v>
      </c>
      <c r="J135" s="3">
        <f t="shared" si="2"/>
        <v>2.6475395442449785</v>
      </c>
      <c r="K135" s="3">
        <f t="shared" si="3"/>
        <v>0.3777091836734694</v>
      </c>
      <c r="L135" s="3">
        <f t="shared" si="4"/>
        <v>1.0030810203312244</v>
      </c>
      <c r="M135" s="4">
        <f t="shared" si="5"/>
        <v>14.596716852183574</v>
      </c>
      <c r="N135" s="2">
        <f t="shared" si="6"/>
        <v>0.8630055753638699</v>
      </c>
      <c r="O135" s="3">
        <f t="shared" si="7"/>
        <v>0.99860969129406973</v>
      </c>
      <c r="P135" s="2">
        <f t="shared" si="14"/>
        <v>0.99329571788130089</v>
      </c>
      <c r="Q135" s="2">
        <f t="shared" si="8"/>
        <v>0.41621609967339768</v>
      </c>
      <c r="R135" s="2">
        <f t="shared" si="15"/>
        <v>1</v>
      </c>
      <c r="S135" s="2">
        <f t="shared" si="16"/>
        <v>0.99329571788130089</v>
      </c>
      <c r="T135" s="2">
        <f t="shared" si="17"/>
        <v>0.99191473019716725</v>
      </c>
      <c r="U135" s="2">
        <f t="shared" si="10"/>
        <v>0.85602794244570413</v>
      </c>
      <c r="V135" s="104">
        <f t="shared" si="11"/>
        <v>0.73278383824782578</v>
      </c>
      <c r="W135" s="110">
        <f t="shared" si="12"/>
        <v>0.85602794244570413</v>
      </c>
      <c r="X135" s="1"/>
    </row>
    <row r="136" spans="7:24">
      <c r="G136" s="7">
        <f t="shared" si="13"/>
        <v>0.01</v>
      </c>
      <c r="H136" s="6">
        <f t="shared" si="0"/>
        <v>5.3188760344779536E-3</v>
      </c>
      <c r="I136" s="5">
        <f t="shared" si="1"/>
        <v>2701570963.5152845</v>
      </c>
      <c r="J136" s="3">
        <f t="shared" si="2"/>
        <v>2.7015709635152847</v>
      </c>
      <c r="K136" s="3">
        <f t="shared" si="3"/>
        <v>0.3701549999999999</v>
      </c>
      <c r="L136" s="3">
        <f t="shared" si="4"/>
        <v>1.023552061562474</v>
      </c>
      <c r="M136" s="4">
        <f t="shared" si="5"/>
        <v>15.266854560414247</v>
      </c>
      <c r="N136" s="2">
        <f t="shared" si="6"/>
        <v>0.36259549434663768</v>
      </c>
      <c r="O136" s="3">
        <f t="shared" si="7"/>
        <v>0.99852887308302596</v>
      </c>
      <c r="P136" s="2">
        <f t="shared" si="14"/>
        <v>0.99273350164389274</v>
      </c>
      <c r="Q136" s="2">
        <f t="shared" si="8"/>
        <v>0.40516229273337734</v>
      </c>
      <c r="R136" s="2">
        <f t="shared" si="15"/>
        <v>1</v>
      </c>
      <c r="S136" s="2">
        <f t="shared" si="16"/>
        <v>0.99273350164389274</v>
      </c>
      <c r="T136" s="2">
        <f t="shared" si="17"/>
        <v>0.9912730646682425</v>
      </c>
      <c r="U136" s="2">
        <f t="shared" si="10"/>
        <v>0.35943114691588796</v>
      </c>
      <c r="V136" s="104">
        <f t="shared" si="11"/>
        <v>0.12919074937327063</v>
      </c>
      <c r="W136" s="110">
        <f t="shared" si="12"/>
        <v>0.35943114691588796</v>
      </c>
      <c r="X136" s="1"/>
    </row>
    <row r="137" spans="7:24">
      <c r="G137" s="7">
        <f t="shared" si="13"/>
        <v>1.0200000000000001E-2</v>
      </c>
      <c r="H137" s="6">
        <f t="shared" si="0"/>
        <v>5.4252535551675132E-3</v>
      </c>
      <c r="I137" s="5">
        <f t="shared" si="1"/>
        <v>2755602382.7855902</v>
      </c>
      <c r="J137" s="3">
        <f t="shared" si="2"/>
        <v>2.7556023827855904</v>
      </c>
      <c r="K137" s="3">
        <f t="shared" si="3"/>
        <v>0.36289705882352935</v>
      </c>
      <c r="L137" s="3">
        <f t="shared" si="4"/>
        <v>1.0440231027937237</v>
      </c>
      <c r="M137" s="4">
        <f t="shared" si="5"/>
        <v>15.956102659017686</v>
      </c>
      <c r="N137" s="2">
        <f t="shared" si="6"/>
        <v>-0.31285427879858496</v>
      </c>
      <c r="O137" s="3">
        <f t="shared" si="7"/>
        <v>0.99844430483231994</v>
      </c>
      <c r="P137" s="2">
        <f t="shared" si="14"/>
        <v>0.9921368694303867</v>
      </c>
      <c r="Q137" s="2">
        <f t="shared" si="8"/>
        <v>0.39444511473824506</v>
      </c>
      <c r="R137" s="2">
        <f t="shared" si="15"/>
        <v>1</v>
      </c>
      <c r="S137" s="2">
        <f t="shared" si="16"/>
        <v>0.9921368694303867</v>
      </c>
      <c r="T137" s="2">
        <f t="shared" si="17"/>
        <v>0.99059340689693665</v>
      </c>
      <c r="U137" s="2">
        <f t="shared" si="10"/>
        <v>-0.30991138589737433</v>
      </c>
      <c r="V137" s="104">
        <f t="shared" si="11"/>
        <v>9.6045067108831261E-2</v>
      </c>
      <c r="W137" s="110">
        <f t="shared" si="12"/>
        <v>0.30991138589737433</v>
      </c>
      <c r="X137" s="1"/>
    </row>
    <row r="138" spans="7:24">
      <c r="G138" s="7">
        <f t="shared" si="13"/>
        <v>1.0400000000000001E-2</v>
      </c>
      <c r="H138" s="6">
        <f t="shared" si="0"/>
        <v>5.5316310758570728E-3</v>
      </c>
      <c r="I138" s="5">
        <f t="shared" si="1"/>
        <v>2809633802.0558963</v>
      </c>
      <c r="J138" s="3">
        <f t="shared" si="2"/>
        <v>2.8096338020558966</v>
      </c>
      <c r="K138" s="3">
        <f t="shared" si="3"/>
        <v>0.35591826923076908</v>
      </c>
      <c r="L138" s="3">
        <f t="shared" si="4"/>
        <v>1.0644941440249731</v>
      </c>
      <c r="M138" s="4">
        <f t="shared" si="5"/>
        <v>16.664795483285072</v>
      </c>
      <c r="N138" s="2">
        <f t="shared" si="6"/>
        <v>-0.85569350484226403</v>
      </c>
      <c r="O138" s="3">
        <f t="shared" si="7"/>
        <v>0.99835583539651096</v>
      </c>
      <c r="P138" s="2">
        <f t="shared" si="14"/>
        <v>0.99150448143624914</v>
      </c>
      <c r="Q138" s="2">
        <f t="shared" si="8"/>
        <v>0.38406169636523874</v>
      </c>
      <c r="R138" s="2">
        <f t="shared" si="15"/>
        <v>1</v>
      </c>
      <c r="S138" s="2">
        <f t="shared" si="16"/>
        <v>0.99150448143624914</v>
      </c>
      <c r="T138" s="2">
        <f t="shared" si="17"/>
        <v>0.98987428486367091</v>
      </c>
      <c r="U138" s="2">
        <f t="shared" si="10"/>
        <v>-0.84702899616822425</v>
      </c>
      <c r="V138" s="104">
        <f t="shared" si="11"/>
        <v>0.71745812034974965</v>
      </c>
      <c r="W138" s="110">
        <f t="shared" si="12"/>
        <v>0.84702899616822425</v>
      </c>
      <c r="X138" s="1"/>
    </row>
    <row r="139" spans="7:24">
      <c r="G139" s="7">
        <f t="shared" si="13"/>
        <v>1.0600000000000002E-2</v>
      </c>
      <c r="H139" s="6">
        <f t="shared" si="0"/>
        <v>5.6380085965466314E-3</v>
      </c>
      <c r="I139" s="5">
        <f t="shared" si="1"/>
        <v>2863665221.3262019</v>
      </c>
      <c r="J139" s="3">
        <f t="shared" si="2"/>
        <v>2.8636652213262019</v>
      </c>
      <c r="K139" s="3">
        <f t="shared" si="3"/>
        <v>0.34920283018867915</v>
      </c>
      <c r="L139" s="3">
        <f t="shared" si="4"/>
        <v>1.0849651852562225</v>
      </c>
      <c r="M139" s="4">
        <f t="shared" si="5"/>
        <v>17.393273989008392</v>
      </c>
      <c r="N139" s="2">
        <f t="shared" si="6"/>
        <v>-0.98301494709390824</v>
      </c>
      <c r="O139" s="3">
        <f t="shared" si="7"/>
        <v>0.99826330827514576</v>
      </c>
      <c r="P139" s="2">
        <f t="shared" si="14"/>
        <v>0.99083497745198701</v>
      </c>
      <c r="Q139" s="2">
        <f t="shared" si="8"/>
        <v>0.37400805789781838</v>
      </c>
      <c r="R139" s="2">
        <f t="shared" si="15"/>
        <v>1</v>
      </c>
      <c r="S139" s="2">
        <f t="shared" si="16"/>
        <v>0.99083497745198701</v>
      </c>
      <c r="T139" s="2">
        <f t="shared" si="17"/>
        <v>0.98911420254594995</v>
      </c>
      <c r="U139" s="2">
        <f t="shared" si="10"/>
        <v>-0.97231404548554023</v>
      </c>
      <c r="V139" s="104">
        <f t="shared" si="11"/>
        <v>0.94539460304845724</v>
      </c>
      <c r="W139" s="110">
        <f t="shared" si="12"/>
        <v>0.97231404548554023</v>
      </c>
      <c r="X139" s="1"/>
    </row>
    <row r="140" spans="7:24">
      <c r="G140" s="7">
        <f t="shared" si="13"/>
        <v>1.0800000000000002E-2</v>
      </c>
      <c r="H140" s="6">
        <f t="shared" si="0"/>
        <v>5.744386117236191E-3</v>
      </c>
      <c r="I140" s="5">
        <f t="shared" si="1"/>
        <v>2917696640.5965075</v>
      </c>
      <c r="J140" s="3">
        <f t="shared" si="2"/>
        <v>2.9176966405965077</v>
      </c>
      <c r="K140" s="3">
        <f t="shared" si="3"/>
        <v>0.34273611111111102</v>
      </c>
      <c r="L140" s="3">
        <f t="shared" si="4"/>
        <v>1.1054362264874722</v>
      </c>
      <c r="M140" s="4">
        <f t="shared" si="5"/>
        <v>18.141885752480459</v>
      </c>
      <c r="N140" s="2">
        <f t="shared" si="6"/>
        <v>-0.59527903960619166</v>
      </c>
      <c r="O140" s="3">
        <f t="shared" si="7"/>
        <v>0.99816656147781035</v>
      </c>
      <c r="P140" s="2">
        <f t="shared" si="14"/>
        <v>0.99012697746436373</v>
      </c>
      <c r="Q140" s="2">
        <f t="shared" si="8"/>
        <v>0.36427921241921846</v>
      </c>
      <c r="R140" s="2">
        <f t="shared" si="15"/>
        <v>1</v>
      </c>
      <c r="S140" s="2">
        <f t="shared" si="16"/>
        <v>0.99012697746436373</v>
      </c>
      <c r="T140" s="2">
        <f t="shared" si="17"/>
        <v>0.98831164052202136</v>
      </c>
      <c r="U140" s="2">
        <f t="shared" si="10"/>
        <v>-0.58832120420156864</v>
      </c>
      <c r="V140" s="104">
        <f t="shared" si="11"/>
        <v>0.3461218393131838</v>
      </c>
      <c r="W140" s="110">
        <f t="shared" si="12"/>
        <v>0.58832120420156864</v>
      </c>
      <c r="X140" s="1"/>
    </row>
    <row r="141" spans="7:24">
      <c r="G141" s="7">
        <f t="shared" si="13"/>
        <v>1.1000000000000003E-2</v>
      </c>
      <c r="H141" s="6">
        <f t="shared" si="0"/>
        <v>5.8507636379257497E-3</v>
      </c>
      <c r="I141" s="5">
        <f t="shared" si="1"/>
        <v>2971728059.8668132</v>
      </c>
      <c r="J141" s="3">
        <f t="shared" si="2"/>
        <v>2.9717280598668134</v>
      </c>
      <c r="K141" s="3">
        <f t="shared" si="3"/>
        <v>0.33650454545454533</v>
      </c>
      <c r="L141" s="3">
        <f t="shared" si="4"/>
        <v>1.1259072677187216</v>
      </c>
      <c r="M141" s="4">
        <f t="shared" si="5"/>
        <v>18.910984970494894</v>
      </c>
      <c r="N141" s="2">
        <f t="shared" si="6"/>
        <v>0.13110779901440969</v>
      </c>
      <c r="O141" s="3">
        <f t="shared" si="7"/>
        <v>0.99806542738706738</v>
      </c>
      <c r="P141" s="2">
        <f t="shared" si="14"/>
        <v>0.98937908229130667</v>
      </c>
      <c r="Q141" s="2">
        <f t="shared" si="8"/>
        <v>0.35486926846605582</v>
      </c>
      <c r="R141" s="2">
        <f t="shared" si="15"/>
        <v>1</v>
      </c>
      <c r="S141" s="2">
        <f t="shared" si="16"/>
        <v>0.98937908229130667</v>
      </c>
      <c r="T141" s="2">
        <f t="shared" si="17"/>
        <v>0.98746505661489747</v>
      </c>
      <c r="U141" s="2">
        <f t="shared" si="10"/>
        <v>0.12946437017641865</v>
      </c>
      <c r="V141" s="104">
        <f t="shared" si="11"/>
        <v>1.6761023145176759E-2</v>
      </c>
      <c r="W141" s="110">
        <f t="shared" si="12"/>
        <v>0.12946437017641865</v>
      </c>
      <c r="X141" s="1"/>
    </row>
    <row r="142" spans="7:24">
      <c r="G142" s="7">
        <f t="shared" si="13"/>
        <v>1.1200000000000003E-2</v>
      </c>
      <c r="H142" s="6">
        <f t="shared" si="0"/>
        <v>5.9571411586153101E-3</v>
      </c>
      <c r="I142" s="5">
        <f t="shared" si="1"/>
        <v>3025759479.1371198</v>
      </c>
      <c r="J142" s="3">
        <f t="shared" si="2"/>
        <v>3.0257594791371201</v>
      </c>
      <c r="K142" s="3">
        <f t="shared" si="3"/>
        <v>0.33049553571428553</v>
      </c>
      <c r="L142" s="3">
        <f t="shared" si="4"/>
        <v>1.1463783089499713</v>
      </c>
      <c r="M142" s="4">
        <f t="shared" si="5"/>
        <v>19.700932460346152</v>
      </c>
      <c r="N142" s="2">
        <f t="shared" si="6"/>
        <v>0.79646944617406223</v>
      </c>
      <c r="O142" s="3">
        <f t="shared" si="7"/>
        <v>0.99795973261932291</v>
      </c>
      <c r="P142" s="2">
        <f t="shared" si="14"/>
        <v>0.9885898742515381</v>
      </c>
      <c r="Q142" s="2">
        <f t="shared" si="8"/>
        <v>0.34577153136562927</v>
      </c>
      <c r="R142" s="2">
        <f t="shared" si="15"/>
        <v>1</v>
      </c>
      <c r="S142" s="2">
        <f t="shared" si="16"/>
        <v>0.9885898742515381</v>
      </c>
      <c r="T142" s="2">
        <f t="shared" si="17"/>
        <v>0.98657288657823505</v>
      </c>
      <c r="U142" s="2">
        <f t="shared" si="10"/>
        <v>0.78577516058331276</v>
      </c>
      <c r="V142" s="104">
        <f t="shared" si="11"/>
        <v>0.61744260298973097</v>
      </c>
      <c r="W142" s="110">
        <f t="shared" si="12"/>
        <v>0.78577516058331276</v>
      </c>
      <c r="X142" s="1"/>
    </row>
    <row r="143" spans="7:24">
      <c r="G143" s="7">
        <f t="shared" si="13"/>
        <v>1.1400000000000004E-2</v>
      </c>
      <c r="H143" s="6">
        <f t="shared" si="0"/>
        <v>6.0635186793048688E-3</v>
      </c>
      <c r="I143" s="5">
        <f t="shared" si="1"/>
        <v>3079790898.4074249</v>
      </c>
      <c r="J143" s="3">
        <f t="shared" si="2"/>
        <v>3.0797908984074249</v>
      </c>
      <c r="K143" s="3">
        <f t="shared" si="3"/>
        <v>0.32469736842105251</v>
      </c>
      <c r="L143" s="3">
        <f t="shared" si="4"/>
        <v>1.1668493501812207</v>
      </c>
      <c r="M143" s="4">
        <f t="shared" si="5"/>
        <v>20.512095659829452</v>
      </c>
      <c r="N143" s="2">
        <f t="shared" si="6"/>
        <v>0.98693879794566219</v>
      </c>
      <c r="O143" s="3">
        <f t="shared" si="7"/>
        <v>0.99784929788367338</v>
      </c>
      <c r="P143" s="2">
        <f t="shared" si="14"/>
        <v>0.9877579178699496</v>
      </c>
      <c r="Q143" s="2">
        <f t="shared" si="8"/>
        <v>0.33697860254664913</v>
      </c>
      <c r="R143" s="2">
        <f t="shared" si="15"/>
        <v>1</v>
      </c>
      <c r="S143" s="2">
        <f t="shared" si="16"/>
        <v>0.9877579178699496</v>
      </c>
      <c r="T143" s="2">
        <f t="shared" si="17"/>
        <v>0.98563354482556831</v>
      </c>
      <c r="U143" s="2">
        <f t="shared" si="10"/>
        <v>0.9727599859450683</v>
      </c>
      <c r="V143" s="104">
        <f t="shared" si="11"/>
        <v>0.94626199025584945</v>
      </c>
      <c r="W143" s="110">
        <f t="shared" si="12"/>
        <v>0.9727599859450683</v>
      </c>
      <c r="X143" s="1"/>
    </row>
    <row r="144" spans="7:24">
      <c r="G144" s="7">
        <f t="shared" si="13"/>
        <v>1.1600000000000004E-2</v>
      </c>
      <c r="H144" s="6">
        <f t="shared" si="0"/>
        <v>6.1698961999944284E-3</v>
      </c>
      <c r="I144" s="5">
        <f t="shared" si="1"/>
        <v>3133822317.677731</v>
      </c>
      <c r="J144" s="3">
        <f t="shared" si="2"/>
        <v>3.1338223176777311</v>
      </c>
      <c r="K144" s="3">
        <f t="shared" si="3"/>
        <v>0.31909913793103434</v>
      </c>
      <c r="L144" s="3">
        <f t="shared" si="4"/>
        <v>1.1873203914124701</v>
      </c>
      <c r="M144" s="4">
        <f t="shared" si="5"/>
        <v>21.344848627240903</v>
      </c>
      <c r="N144" s="2">
        <f t="shared" si="6"/>
        <v>0.54487719686531766</v>
      </c>
      <c r="O144" s="3">
        <f t="shared" si="7"/>
        <v>0.99773393783878372</v>
      </c>
      <c r="P144" s="2">
        <f t="shared" si="14"/>
        <v>0.98688176061972521</v>
      </c>
      <c r="Q144" s="2">
        <f t="shared" si="8"/>
        <v>0.32848247618202797</v>
      </c>
      <c r="R144" s="2">
        <f t="shared" si="15"/>
        <v>1</v>
      </c>
      <c r="S144" s="2">
        <f t="shared" si="16"/>
        <v>0.98688176061972521</v>
      </c>
      <c r="T144" s="2">
        <f t="shared" si="17"/>
        <v>0.98464542520439036</v>
      </c>
      <c r="U144" s="2">
        <f t="shared" si="10"/>
        <v>0.53651083919162701</v>
      </c>
      <c r="V144" s="104">
        <f t="shared" si="11"/>
        <v>0.28784388057010385</v>
      </c>
      <c r="W144" s="110">
        <f t="shared" si="12"/>
        <v>0.53651083919162701</v>
      </c>
      <c r="X144" s="1"/>
    </row>
    <row r="145" spans="7:24">
      <c r="G145" s="7">
        <f t="shared" si="13"/>
        <v>1.1800000000000005E-2</v>
      </c>
      <c r="H145" s="6">
        <f t="shared" si="0"/>
        <v>6.2762737206839871E-3</v>
      </c>
      <c r="I145" s="5">
        <f t="shared" si="1"/>
        <v>3187853736.9480367</v>
      </c>
      <c r="J145" s="3">
        <f t="shared" si="2"/>
        <v>3.1878537369480369</v>
      </c>
      <c r="K145" s="3">
        <f t="shared" si="3"/>
        <v>0.31369067796610156</v>
      </c>
      <c r="L145" s="3">
        <f t="shared" si="4"/>
        <v>1.2077914326437196</v>
      </c>
      <c r="M145" s="4">
        <f t="shared" si="5"/>
        <v>22.199572041377362</v>
      </c>
      <c r="N145" s="2">
        <f t="shared" si="6"/>
        <v>-0.27489525569726792</v>
      </c>
      <c r="O145" s="3">
        <f t="shared" si="7"/>
        <v>0.99761346094785319</v>
      </c>
      <c r="P145" s="2">
        <f t="shared" si="14"/>
        <v>0.98595993370220325</v>
      </c>
      <c r="Q145" s="2">
        <f t="shared" si="8"/>
        <v>0.32027463259307726</v>
      </c>
      <c r="R145" s="2">
        <f t="shared" si="15"/>
        <v>1</v>
      </c>
      <c r="S145" s="2">
        <f t="shared" si="16"/>
        <v>0.98595993370220325</v>
      </c>
      <c r="T145" s="2">
        <f t="shared" si="17"/>
        <v>0.98360690181657084</v>
      </c>
      <c r="U145" s="2">
        <f t="shared" si="10"/>
        <v>-0.27038887078046375</v>
      </c>
      <c r="V145" s="104">
        <f t="shared" si="11"/>
        <v>7.3110141441934326E-2</v>
      </c>
      <c r="W145" s="110">
        <f t="shared" si="12"/>
        <v>0.27038887078046375</v>
      </c>
      <c r="X145" s="1"/>
    </row>
    <row r="146" spans="7:24">
      <c r="G146" s="7">
        <f t="shared" si="13"/>
        <v>1.2000000000000005E-2</v>
      </c>
      <c r="H146" s="6">
        <f t="shared" si="0"/>
        <v>6.3826512413735475E-3</v>
      </c>
      <c r="I146" s="5">
        <f t="shared" si="1"/>
        <v>3241885156.2183428</v>
      </c>
      <c r="J146" s="3">
        <f t="shared" si="2"/>
        <v>3.2418851562183431</v>
      </c>
      <c r="K146" s="3">
        <f t="shared" si="3"/>
        <v>0.30846249999999981</v>
      </c>
      <c r="L146" s="3">
        <f t="shared" si="4"/>
        <v>1.2282624738749695</v>
      </c>
      <c r="M146" s="4">
        <f t="shared" si="5"/>
        <v>23.076653201536555</v>
      </c>
      <c r="N146" s="2">
        <f t="shared" si="6"/>
        <v>-0.91502178469164619</v>
      </c>
      <c r="O146" s="3">
        <f t="shared" si="7"/>
        <v>0.99748766933172461</v>
      </c>
      <c r="P146" s="2">
        <f t="shared" si="14"/>
        <v>0.98499095286544025</v>
      </c>
      <c r="Q146" s="2">
        <f t="shared" si="8"/>
        <v>0.31234612791598509</v>
      </c>
      <c r="R146" s="2">
        <f t="shared" si="15"/>
        <v>1</v>
      </c>
      <c r="S146" s="2">
        <f t="shared" si="16"/>
        <v>0.98499095286544025</v>
      </c>
      <c r="T146" s="2">
        <f t="shared" si="17"/>
        <v>0.98251632988658266</v>
      </c>
      <c r="U146" s="2">
        <f t="shared" si="10"/>
        <v>-0.89902384566150706</v>
      </c>
      <c r="V146" s="104">
        <f t="shared" si="11"/>
        <v>0.80824387506800521</v>
      </c>
      <c r="W146" s="110">
        <f t="shared" si="12"/>
        <v>0.89902384566150706</v>
      </c>
      <c r="X146" s="1"/>
    </row>
    <row r="147" spans="7:24">
      <c r="G147" s="7">
        <f t="shared" si="13"/>
        <v>1.2200000000000006E-2</v>
      </c>
      <c r="H147" s="6">
        <f t="shared" si="0"/>
        <v>6.4890287620631062E-3</v>
      </c>
      <c r="I147" s="5">
        <f t="shared" si="1"/>
        <v>3295916575.4886484</v>
      </c>
      <c r="J147" s="3">
        <f t="shared" si="2"/>
        <v>3.2959165754886488</v>
      </c>
      <c r="K147" s="3">
        <f t="shared" si="3"/>
        <v>0.30340573770491785</v>
      </c>
      <c r="L147" s="3">
        <f t="shared" si="4"/>
        <v>1.2487335151062189</v>
      </c>
      <c r="M147" s="4">
        <f t="shared" si="5"/>
        <v>23.976486027516962</v>
      </c>
      <c r="N147" s="2">
        <f t="shared" si="6"/>
        <v>-0.88486209833646756</v>
      </c>
      <c r="O147" s="3">
        <f t="shared" si="7"/>
        <v>0.99735635862020189</v>
      </c>
      <c r="P147" s="2">
        <f t="shared" si="14"/>
        <v>0.98397331926242337</v>
      </c>
      <c r="Q147" s="2">
        <f t="shared" si="8"/>
        <v>0.30468767960294546</v>
      </c>
      <c r="R147" s="2">
        <f t="shared" si="15"/>
        <v>1</v>
      </c>
      <c r="S147" s="2">
        <f t="shared" si="16"/>
        <v>0.98397331926242337</v>
      </c>
      <c r="T147" s="2">
        <f t="shared" si="17"/>
        <v>0.98137204667900391</v>
      </c>
      <c r="U147" s="2">
        <f t="shared" si="10"/>
        <v>-0.86837892847313713</v>
      </c>
      <c r="V147" s="104">
        <f t="shared" si="11"/>
        <v>0.75408196341615386</v>
      </c>
      <c r="W147" s="110">
        <f t="shared" si="12"/>
        <v>0.86837892847313713</v>
      </c>
      <c r="X147" s="1"/>
    </row>
    <row r="148" spans="7:24">
      <c r="G148" s="7">
        <f t="shared" si="13"/>
        <v>1.2400000000000007E-2</v>
      </c>
      <c r="H148" s="6">
        <f t="shared" si="0"/>
        <v>6.5954062827526657E-3</v>
      </c>
      <c r="I148" s="5">
        <f t="shared" si="1"/>
        <v>3349947994.7589545</v>
      </c>
      <c r="J148" s="3">
        <f t="shared" si="2"/>
        <v>3.3499479947589546</v>
      </c>
      <c r="K148" s="3">
        <f t="shared" si="3"/>
        <v>0.29851209677419333</v>
      </c>
      <c r="L148" s="3">
        <f t="shared" si="4"/>
        <v>1.2692045563374683</v>
      </c>
      <c r="M148" s="4">
        <f t="shared" si="5"/>
        <v>24.899471059617952</v>
      </c>
      <c r="N148" s="2">
        <f t="shared" si="6"/>
        <v>-0.1624892177286717</v>
      </c>
      <c r="O148" s="3">
        <f t="shared" si="7"/>
        <v>0.99721931780163819</v>
      </c>
      <c r="P148" s="2">
        <f t="shared" si="14"/>
        <v>0.98290552034984602</v>
      </c>
      <c r="Q148" s="2">
        <f t="shared" si="8"/>
        <v>0.29728974740088721</v>
      </c>
      <c r="R148" s="2">
        <f t="shared" si="15"/>
        <v>1</v>
      </c>
      <c r="S148" s="2">
        <f t="shared" si="16"/>
        <v>0.98290552034984602</v>
      </c>
      <c r="T148" s="2">
        <f t="shared" si="17"/>
        <v>0.98017237246673761</v>
      </c>
      <c r="U148" s="2">
        <f t="shared" si="10"/>
        <v>-0.15926744204137641</v>
      </c>
      <c r="V148" s="104">
        <f t="shared" si="11"/>
        <v>2.5366118094403194E-2</v>
      </c>
      <c r="W148" s="110">
        <f t="shared" si="12"/>
        <v>0.15926744204137641</v>
      </c>
      <c r="X148" s="1"/>
    </row>
    <row r="149" spans="7:24">
      <c r="G149" s="7">
        <f t="shared" si="13"/>
        <v>1.2600000000000007E-2</v>
      </c>
      <c r="H149" s="6">
        <f t="shared" si="0"/>
        <v>6.7017838034422244E-3</v>
      </c>
      <c r="I149" s="5">
        <f t="shared" si="1"/>
        <v>3403979414.0292597</v>
      </c>
      <c r="J149" s="3">
        <f t="shared" si="2"/>
        <v>3.4039794140292599</v>
      </c>
      <c r="K149" s="3">
        <f t="shared" si="3"/>
        <v>0.29377380952380938</v>
      </c>
      <c r="L149" s="3">
        <f t="shared" si="4"/>
        <v>1.2896755975687177</v>
      </c>
      <c r="M149" s="4">
        <f t="shared" si="5"/>
        <v>25.846015458639641</v>
      </c>
      <c r="N149" s="2">
        <f t="shared" si="6"/>
        <v>0.70564393676719839</v>
      </c>
      <c r="O149" s="3">
        <f t="shared" si="7"/>
        <v>0.99707632907086563</v>
      </c>
      <c r="P149" s="2">
        <f t="shared" si="14"/>
        <v>0.98178603082833038</v>
      </c>
      <c r="Q149" s="2">
        <f t="shared" si="8"/>
        <v>0.29014260951969478</v>
      </c>
      <c r="R149" s="2">
        <f t="shared" si="15"/>
        <v>1</v>
      </c>
      <c r="S149" s="2">
        <f t="shared" si="16"/>
        <v>0.98178603082833038</v>
      </c>
      <c r="T149" s="2">
        <f t="shared" si="17"/>
        <v>0.97891561155136742</v>
      </c>
      <c r="U149" s="2">
        <f t="shared" si="10"/>
        <v>0.69076586589797639</v>
      </c>
      <c r="V149" s="104">
        <f t="shared" si="11"/>
        <v>0.4771574814897811</v>
      </c>
      <c r="W149" s="110">
        <f t="shared" si="12"/>
        <v>0.69076586589797639</v>
      </c>
      <c r="X149" s="1"/>
    </row>
    <row r="150" spans="7:24">
      <c r="G150" s="7">
        <f t="shared" si="13"/>
        <v>1.2800000000000008E-2</v>
      </c>
      <c r="H150" s="6">
        <f t="shared" si="0"/>
        <v>6.8081613241317849E-3</v>
      </c>
      <c r="I150" s="5">
        <f t="shared" si="1"/>
        <v>3458010833.2995663</v>
      </c>
      <c r="J150" s="3">
        <f t="shared" si="2"/>
        <v>3.4580108332995665</v>
      </c>
      <c r="K150" s="3">
        <f t="shared" si="3"/>
        <v>0.28918359374999975</v>
      </c>
      <c r="L150" s="3">
        <f t="shared" si="4"/>
        <v>1.3101466387999676</v>
      </c>
      <c r="M150" s="4">
        <f t="shared" si="5"/>
        <v>26.816533005883024</v>
      </c>
      <c r="N150" s="2">
        <f t="shared" si="6"/>
        <v>0.98329257794248726</v>
      </c>
      <c r="O150" s="3">
        <f t="shared" si="7"/>
        <v>0.99692716767553702</v>
      </c>
      <c r="P150" s="2">
        <f t="shared" si="14"/>
        <v>0.9806133136249483</v>
      </c>
      <c r="Q150" s="2">
        <f t="shared" si="8"/>
        <v>0.2832364337684064</v>
      </c>
      <c r="R150" s="2">
        <f t="shared" si="15"/>
        <v>1</v>
      </c>
      <c r="S150" s="2">
        <f t="shared" si="16"/>
        <v>0.9806133136249483</v>
      </c>
      <c r="T150" s="2">
        <f t="shared" si="17"/>
        <v>0.97760005333704281</v>
      </c>
      <c r="U150" s="2">
        <f t="shared" si="10"/>
        <v>0.96126687664249388</v>
      </c>
      <c r="V150" s="104">
        <f t="shared" si="11"/>
        <v>0.92403400813001557</v>
      </c>
      <c r="W150" s="110">
        <f t="shared" si="12"/>
        <v>0.96126687664249388</v>
      </c>
      <c r="X150" s="1"/>
    </row>
    <row r="151" spans="7:24">
      <c r="G151" s="7">
        <f t="shared" si="13"/>
        <v>1.3000000000000008E-2</v>
      </c>
      <c r="H151" s="6">
        <f t="shared" ref="H151:H214" si="18">G151*$E$7/0.00000000000370155</f>
        <v>6.9145388448213435E-3</v>
      </c>
      <c r="I151" s="5">
        <f t="shared" ref="I151:I214" si="19">H151/$E$7</f>
        <v>3512042252.5698719</v>
      </c>
      <c r="J151" s="3">
        <f t="shared" ref="J151:J214" si="20">I151*0.000000001</f>
        <v>3.5120422525698722</v>
      </c>
      <c r="K151" s="3">
        <f t="shared" ref="K151:K214" si="21">1/J151</f>
        <v>0.28473461538461514</v>
      </c>
      <c r="L151" s="3">
        <f t="shared" ref="L151:L214" si="22">H151*(($E$8/$E$7)^(1/4))</f>
        <v>1.3306176800312168</v>
      </c>
      <c r="M151" s="4">
        <f t="shared" ref="M151:M214" si="23">-$E$22+(3.1415926/2)*($E$8*($E$7^3)*(I151^4)-2*$E$11*$E$7*(I151^2))</f>
        <v>27.811444103149842</v>
      </c>
      <c r="N151" s="2">
        <f t="shared" ref="N151:N214" si="24">$E$19*SIN(M151)+$C$19*COS(M151)</f>
        <v>0.38280667852786515</v>
      </c>
      <c r="O151" s="3">
        <f t="shared" ref="O151:O214" si="25">EXP(-14.238829*($E$10*$E$10*(($E$8*$E$7*$E$7*(I151^3)-$E$11*I151)^2)))</f>
        <v>0.99677160176095958</v>
      </c>
      <c r="P151" s="2">
        <f t="shared" si="14"/>
        <v>0.97938582091885229</v>
      </c>
      <c r="Q151" s="2">
        <f t="shared" ref="Q151:Q214" si="26">($E$35*EXP(-$E$37*(I151^2))+$E$36*EXP(-$E$38*(I151^2)))/2.431</f>
        <v>0.27656134350154915</v>
      </c>
      <c r="R151" s="2">
        <f t="shared" si="15"/>
        <v>1</v>
      </c>
      <c r="S151" s="2">
        <f t="shared" si="16"/>
        <v>0.97938582091885229</v>
      </c>
      <c r="T151" s="2">
        <f t="shared" si="17"/>
        <v>0.97622397345925671</v>
      </c>
      <c r="U151" s="2">
        <f t="shared" ref="U151:U214" si="27">T151*N151</f>
        <v>0.37370505677921284</v>
      </c>
      <c r="V151" s="104">
        <f t="shared" ref="V151:V214" si="28">U151^2</f>
        <v>0.13965546946235469</v>
      </c>
      <c r="W151" s="110">
        <f t="shared" ref="W151:W214" si="29">ABS(U151)</f>
        <v>0.37370505677921284</v>
      </c>
      <c r="X151" s="1"/>
    </row>
    <row r="152" spans="7:24">
      <c r="G152" s="7">
        <f t="shared" ref="G152:G215" si="30">G151+$C$20</f>
        <v>1.3200000000000009E-2</v>
      </c>
      <c r="H152" s="6">
        <f t="shared" si="18"/>
        <v>7.0209163655109031E-3</v>
      </c>
      <c r="I152" s="5">
        <f t="shared" si="19"/>
        <v>3566073671.8401775</v>
      </c>
      <c r="J152" s="3">
        <f t="shared" si="20"/>
        <v>3.5660736718401775</v>
      </c>
      <c r="K152" s="3">
        <f t="shared" si="21"/>
        <v>0.28042045454545433</v>
      </c>
      <c r="L152" s="3">
        <f t="shared" si="22"/>
        <v>1.3510887212624665</v>
      </c>
      <c r="M152" s="4">
        <f t="shared" si="23"/>
        <v>28.831175772742714</v>
      </c>
      <c r="N152" s="2">
        <f t="shared" si="24"/>
        <v>-0.58663638461582213</v>
      </c>
      <c r="O152" s="3">
        <f t="shared" si="25"/>
        <v>0.99660939221349809</v>
      </c>
      <c r="P152" s="2">
        <f t="shared" ref="P152:P215" si="31">EXP(-(((3.1415926*$E$14*$E$7*$I152*$I152)^2)/11.090355)*(($E$15/$E$6)^2))</f>
        <v>0.97810199521078578</v>
      </c>
      <c r="Q152" s="2">
        <f t="shared" si="26"/>
        <v>0.2701074782779907</v>
      </c>
      <c r="R152" s="2">
        <f t="shared" ref="R152:R215" si="32">EXP((-0.5*(PI()*$E$24*$E$7)^2)*(I152^4))</f>
        <v>1</v>
      </c>
      <c r="S152" s="2">
        <f t="shared" ref="S152:S215" si="33">EXP(-(((3.1415926*$E$14*$E$7*I152*I152)^2)/11.090355)*(($E$15/$E$6)^2))</f>
        <v>0.97810199521078578</v>
      </c>
      <c r="T152" s="2">
        <f t="shared" ref="T152:T215" si="34">(R152*O152*P152*((1-$C$17)+(Q152*$C$17)))*$C$18+(1-$C$18)</f>
        <v>0.97478563496983106</v>
      </c>
      <c r="U152" s="2">
        <f t="shared" si="27"/>
        <v>-0.57184472067414016</v>
      </c>
      <c r="V152" s="104">
        <f t="shared" si="28"/>
        <v>0.32700638456288539</v>
      </c>
      <c r="W152" s="110">
        <f t="shared" si="29"/>
        <v>0.57184472067414016</v>
      </c>
      <c r="X152" s="1"/>
    </row>
    <row r="153" spans="7:24">
      <c r="G153" s="7">
        <f t="shared" si="30"/>
        <v>1.3400000000000009E-2</v>
      </c>
      <c r="H153" s="6">
        <f t="shared" si="18"/>
        <v>7.1272938862004618E-3</v>
      </c>
      <c r="I153" s="5">
        <f t="shared" si="19"/>
        <v>3620105091.1104832</v>
      </c>
      <c r="J153" s="3">
        <f t="shared" si="20"/>
        <v>3.6201050911104833</v>
      </c>
      <c r="K153" s="3">
        <f t="shared" si="21"/>
        <v>0.27623507462686547</v>
      </c>
      <c r="L153" s="3">
        <f t="shared" si="22"/>
        <v>1.3715597624937159</v>
      </c>
      <c r="M153" s="4">
        <f t="shared" si="23"/>
        <v>29.87616165746503</v>
      </c>
      <c r="N153" s="2">
        <f t="shared" si="24"/>
        <v>-0.9948948828027081</v>
      </c>
      <c r="O153" s="3">
        <f t="shared" si="25"/>
        <v>0.99644029250263566</v>
      </c>
      <c r="P153" s="2">
        <f t="shared" si="31"/>
        <v>0.97676027043719604</v>
      </c>
      <c r="Q153" s="2">
        <f t="shared" si="26"/>
        <v>0.26386504919104631</v>
      </c>
      <c r="R153" s="2">
        <f t="shared" si="32"/>
        <v>1</v>
      </c>
      <c r="S153" s="2">
        <f t="shared" si="33"/>
        <v>0.97676027043719604</v>
      </c>
      <c r="T153" s="2">
        <f t="shared" si="34"/>
        <v>0.97328328957939314</v>
      </c>
      <c r="U153" s="2">
        <f t="shared" si="27"/>
        <v>-0.96831456431992458</v>
      </c>
      <c r="V153" s="104">
        <f t="shared" si="28"/>
        <v>0.93763309547408535</v>
      </c>
      <c r="W153" s="110">
        <f t="shared" si="29"/>
        <v>0.96831456431992458</v>
      </c>
      <c r="X153" s="1"/>
    </row>
    <row r="154" spans="7:24">
      <c r="G154" s="7">
        <f t="shared" si="30"/>
        <v>1.360000000000001E-2</v>
      </c>
      <c r="H154" s="6">
        <f t="shared" si="18"/>
        <v>7.2336714068900214E-3</v>
      </c>
      <c r="I154" s="5">
        <f t="shared" si="19"/>
        <v>3674136510.3807893</v>
      </c>
      <c r="J154" s="3">
        <f t="shared" si="20"/>
        <v>3.6741365103807895</v>
      </c>
      <c r="K154" s="3">
        <f t="shared" si="21"/>
        <v>0.27217279411764683</v>
      </c>
      <c r="L154" s="3">
        <f t="shared" si="22"/>
        <v>1.3920308037249656</v>
      </c>
      <c r="M154" s="4">
        <f t="shared" si="23"/>
        <v>30.946842020621041</v>
      </c>
      <c r="N154" s="2">
        <f t="shared" si="24"/>
        <v>-0.38852217049964644</v>
      </c>
      <c r="O154" s="3">
        <f t="shared" si="25"/>
        <v>0.99626404852178041</v>
      </c>
      <c r="P154" s="2">
        <f t="shared" si="31"/>
        <v>0.975359073129624</v>
      </c>
      <c r="Q154" s="2">
        <f t="shared" si="26"/>
        <v>0.25782438888071618</v>
      </c>
      <c r="R154" s="2">
        <f t="shared" si="32"/>
        <v>1</v>
      </c>
      <c r="S154" s="2">
        <f t="shared" si="33"/>
        <v>0.975359073129624</v>
      </c>
      <c r="T154" s="2">
        <f t="shared" si="34"/>
        <v>0.97171517895857051</v>
      </c>
      <c r="U154" s="2">
        <f t="shared" si="27"/>
        <v>-0.37753289043643617</v>
      </c>
      <c r="V154" s="104">
        <f t="shared" si="28"/>
        <v>0.14253108336129011</v>
      </c>
      <c r="W154" s="110">
        <f t="shared" si="29"/>
        <v>0.37753289043643617</v>
      </c>
      <c r="X154" s="1"/>
    </row>
    <row r="155" spans="7:24">
      <c r="G155" s="7">
        <f t="shared" si="30"/>
        <v>1.380000000000001E-2</v>
      </c>
      <c r="H155" s="6">
        <f t="shared" si="18"/>
        <v>7.3400489275795809E-3</v>
      </c>
      <c r="I155" s="5">
        <f t="shared" si="19"/>
        <v>3728167929.6510949</v>
      </c>
      <c r="J155" s="3">
        <f t="shared" si="20"/>
        <v>3.7281679296510952</v>
      </c>
      <c r="K155" s="3">
        <f t="shared" si="21"/>
        <v>0.26822826086956497</v>
      </c>
      <c r="L155" s="3">
        <f t="shared" si="22"/>
        <v>1.412501844956215</v>
      </c>
      <c r="M155" s="4">
        <f t="shared" si="23"/>
        <v>32.043663746015753</v>
      </c>
      <c r="N155" s="2">
        <f t="shared" si="24"/>
        <v>0.64252926480676853</v>
      </c>
      <c r="O155" s="3">
        <f t="shared" si="25"/>
        <v>0.99608039842791385</v>
      </c>
      <c r="P155" s="2">
        <f t="shared" si="31"/>
        <v>0.97389682361998731</v>
      </c>
      <c r="Q155" s="2">
        <f t="shared" si="26"/>
        <v>0.25197599628660233</v>
      </c>
      <c r="R155" s="2">
        <f t="shared" si="32"/>
        <v>1</v>
      </c>
      <c r="S155" s="2">
        <f t="shared" si="33"/>
        <v>0.97389682361998731</v>
      </c>
      <c r="T155" s="2">
        <f t="shared" si="34"/>
        <v>0.97007953609907671</v>
      </c>
      <c r="U155" s="2">
        <f t="shared" si="27"/>
        <v>0.6233044911338308</v>
      </c>
      <c r="V155" s="104">
        <f t="shared" si="28"/>
        <v>0.38850848866760374</v>
      </c>
      <c r="W155" s="110">
        <f t="shared" si="29"/>
        <v>0.6233044911338308</v>
      </c>
      <c r="X155" s="1"/>
    </row>
    <row r="156" spans="7:24">
      <c r="G156" s="7">
        <f t="shared" si="30"/>
        <v>1.4000000000000011E-2</v>
      </c>
      <c r="H156" s="6">
        <f t="shared" si="18"/>
        <v>7.4464264482691405E-3</v>
      </c>
      <c r="I156" s="5">
        <f t="shared" si="19"/>
        <v>3782199348.921401</v>
      </c>
      <c r="J156" s="3">
        <f t="shared" si="20"/>
        <v>3.7821993489214014</v>
      </c>
      <c r="K156" s="3">
        <f t="shared" si="21"/>
        <v>0.26439642857142831</v>
      </c>
      <c r="L156" s="3">
        <f t="shared" si="22"/>
        <v>1.4329728861874647</v>
      </c>
      <c r="M156" s="4">
        <f t="shared" si="23"/>
        <v>33.167080337955049</v>
      </c>
      <c r="N156" s="2">
        <f t="shared" si="24"/>
        <v>0.96880972303920698</v>
      </c>
      <c r="O156" s="3">
        <f t="shared" si="25"/>
        <v>0.99588907248017977</v>
      </c>
      <c r="P156" s="2">
        <f t="shared" si="31"/>
        <v>0.97237193729231797</v>
      </c>
      <c r="Q156" s="2">
        <f t="shared" si="26"/>
        <v>0.24631057624306829</v>
      </c>
      <c r="R156" s="2">
        <f t="shared" si="32"/>
        <v>1</v>
      </c>
      <c r="S156" s="2">
        <f t="shared" si="33"/>
        <v>0.97237193729231797</v>
      </c>
      <c r="T156" s="2">
        <f t="shared" si="34"/>
        <v>0.96837458673580201</v>
      </c>
      <c r="U156" s="2">
        <f t="shared" si="27"/>
        <v>0.93817071517371886</v>
      </c>
      <c r="V156" s="104">
        <f t="shared" si="28"/>
        <v>0.88016429080956715</v>
      </c>
      <c r="W156" s="110">
        <f t="shared" si="29"/>
        <v>0.93817071517371886</v>
      </c>
      <c r="X156" s="1"/>
    </row>
    <row r="157" spans="7:24">
      <c r="G157" s="7">
        <f t="shared" si="30"/>
        <v>1.4200000000000011E-2</v>
      </c>
      <c r="H157" s="6">
        <f t="shared" si="18"/>
        <v>7.5528039689587E-3</v>
      </c>
      <c r="I157" s="5">
        <f t="shared" si="19"/>
        <v>3836230768.1917071</v>
      </c>
      <c r="J157" s="3">
        <f t="shared" si="20"/>
        <v>3.8362307681917072</v>
      </c>
      <c r="K157" s="3">
        <f t="shared" si="21"/>
        <v>0.26067253521126738</v>
      </c>
      <c r="L157" s="3">
        <f t="shared" si="22"/>
        <v>1.4534439274187143</v>
      </c>
      <c r="M157" s="4">
        <f t="shared" si="23"/>
        <v>34.317551921245581</v>
      </c>
      <c r="N157" s="2">
        <f t="shared" si="24"/>
        <v>0.16909362126478095</v>
      </c>
      <c r="O157" s="3">
        <f t="shared" si="25"/>
        <v>0.99568979287752013</v>
      </c>
      <c r="P157" s="2">
        <f t="shared" si="31"/>
        <v>0.97078282588144871</v>
      </c>
      <c r="Q157" s="2">
        <f t="shared" si="26"/>
        <v>0.24081907405647213</v>
      </c>
      <c r="R157" s="2">
        <f t="shared" si="32"/>
        <v>1</v>
      </c>
      <c r="S157" s="2">
        <f t="shared" si="33"/>
        <v>0.97078282588144871</v>
      </c>
      <c r="T157" s="2">
        <f t="shared" si="34"/>
        <v>0.96659855083095336</v>
      </c>
      <c r="U157" s="2">
        <f t="shared" si="27"/>
        <v>0.16344564926929533</v>
      </c>
      <c r="V157" s="104">
        <f t="shared" si="28"/>
        <v>2.6714480265061503E-2</v>
      </c>
      <c r="W157" s="110">
        <f t="shared" si="29"/>
        <v>0.16344564926929533</v>
      </c>
      <c r="X157" s="1"/>
    </row>
    <row r="158" spans="7:24">
      <c r="G158" s="7">
        <f t="shared" si="30"/>
        <v>1.4400000000000012E-2</v>
      </c>
      <c r="H158" s="6">
        <f t="shared" si="18"/>
        <v>7.6591814896482587E-3</v>
      </c>
      <c r="I158" s="5">
        <f t="shared" si="19"/>
        <v>3890262187.4620123</v>
      </c>
      <c r="J158" s="3">
        <f t="shared" si="20"/>
        <v>3.8902621874620125</v>
      </c>
      <c r="K158" s="3">
        <f t="shared" si="21"/>
        <v>0.25705208333333313</v>
      </c>
      <c r="L158" s="3">
        <f t="shared" si="22"/>
        <v>1.4739149686499635</v>
      </c>
      <c r="M158" s="4">
        <f t="shared" si="23"/>
        <v>35.495545241194833</v>
      </c>
      <c r="N158" s="2">
        <f t="shared" si="24"/>
        <v>-0.84581089617591965</v>
      </c>
      <c r="O158" s="3">
        <f t="shared" si="25"/>
        <v>0.99548227359546748</v>
      </c>
      <c r="P158" s="2">
        <f t="shared" si="31"/>
        <v>0.96912789881907679</v>
      </c>
      <c r="Q158" s="2">
        <f t="shared" si="26"/>
        <v>0.23549270523777419</v>
      </c>
      <c r="R158" s="2">
        <f t="shared" si="32"/>
        <v>1</v>
      </c>
      <c r="S158" s="2">
        <f t="shared" si="33"/>
        <v>0.96912789881907679</v>
      </c>
      <c r="T158" s="2">
        <f t="shared" si="34"/>
        <v>0.96474964412121278</v>
      </c>
      <c r="U158" s="2">
        <f t="shared" si="27"/>
        <v>-0.81599576107956251</v>
      </c>
      <c r="V158" s="104">
        <f t="shared" si="28"/>
        <v>0.66584908209981442</v>
      </c>
      <c r="W158" s="110">
        <f t="shared" si="29"/>
        <v>0.81599576107956251</v>
      </c>
      <c r="X158" s="1"/>
    </row>
    <row r="159" spans="7:24">
      <c r="G159" s="7">
        <f t="shared" si="30"/>
        <v>1.4600000000000012E-2</v>
      </c>
      <c r="H159" s="6">
        <f t="shared" si="18"/>
        <v>7.7655590103378183E-3</v>
      </c>
      <c r="I159" s="5">
        <f t="shared" si="19"/>
        <v>3944293606.7323184</v>
      </c>
      <c r="J159" s="3">
        <f t="shared" si="20"/>
        <v>3.9442936067323187</v>
      </c>
      <c r="K159" s="3">
        <f t="shared" si="21"/>
        <v>0.25353082191780796</v>
      </c>
      <c r="L159" s="3">
        <f t="shared" si="22"/>
        <v>1.4943860098812132</v>
      </c>
      <c r="M159" s="4">
        <f t="shared" si="23"/>
        <v>36.701533663611123</v>
      </c>
      <c r="N159" s="2">
        <f t="shared" si="24"/>
        <v>-0.80013538065440437</v>
      </c>
      <c r="O159" s="3">
        <f t="shared" si="25"/>
        <v>0.99526622022220912</v>
      </c>
      <c r="P159" s="2">
        <f t="shared" si="31"/>
        <v>0.96740556462755922</v>
      </c>
      <c r="Q159" s="2">
        <f t="shared" si="26"/>
        <v>0.23032298059253889</v>
      </c>
      <c r="R159" s="2">
        <f t="shared" si="32"/>
        <v>1</v>
      </c>
      <c r="S159" s="2">
        <f t="shared" si="33"/>
        <v>0.96740556462755922</v>
      </c>
      <c r="T159" s="2">
        <f t="shared" si="34"/>
        <v>0.96282607972880296</v>
      </c>
      <c r="U159" s="2">
        <f t="shared" si="27"/>
        <v>-0.77039121180779369</v>
      </c>
      <c r="V159" s="104">
        <f t="shared" si="28"/>
        <v>0.59350261923068082</v>
      </c>
      <c r="W159" s="110">
        <f t="shared" si="29"/>
        <v>0.77039121180779369</v>
      </c>
      <c r="X159" s="1"/>
    </row>
    <row r="160" spans="7:24">
      <c r="G160" s="7">
        <f t="shared" si="30"/>
        <v>1.4800000000000013E-2</v>
      </c>
      <c r="H160" s="6">
        <f t="shared" si="18"/>
        <v>7.8719365310273778E-3</v>
      </c>
      <c r="I160" s="5">
        <f t="shared" si="19"/>
        <v>3998325026.0026245</v>
      </c>
      <c r="J160" s="3">
        <f t="shared" si="20"/>
        <v>3.9983250260026248</v>
      </c>
      <c r="K160" s="3">
        <f t="shared" si="21"/>
        <v>0.25010472972972947</v>
      </c>
      <c r="L160" s="3">
        <f t="shared" si="22"/>
        <v>1.5148570511124628</v>
      </c>
      <c r="M160" s="4">
        <f t="shared" si="23"/>
        <v>37.935997174803553</v>
      </c>
      <c r="N160" s="2">
        <f t="shared" si="24"/>
        <v>0.30214557418101928</v>
      </c>
      <c r="O160" s="3">
        <f t="shared" si="25"/>
        <v>0.99504132979404802</v>
      </c>
      <c r="P160" s="2">
        <f t="shared" si="31"/>
        <v>0.96561423236171784</v>
      </c>
      <c r="Q160" s="2">
        <f t="shared" si="26"/>
        <v>0.22530172689439987</v>
      </c>
      <c r="R160" s="2">
        <f t="shared" si="32"/>
        <v>1</v>
      </c>
      <c r="S160" s="2">
        <f t="shared" si="33"/>
        <v>0.96561423236171784</v>
      </c>
      <c r="T160" s="2">
        <f t="shared" si="34"/>
        <v>0.9608260698372626</v>
      </c>
      <c r="U160" s="2">
        <f t="shared" si="27"/>
        <v>0.29030934455907181</v>
      </c>
      <c r="V160" s="104">
        <f t="shared" si="28"/>
        <v>8.4279515538317876E-2</v>
      </c>
      <c r="W160" s="110">
        <f t="shared" si="29"/>
        <v>0.29030934455907181</v>
      </c>
      <c r="X160" s="1"/>
    </row>
    <row r="161" spans="7:24">
      <c r="G161" s="7">
        <f t="shared" si="30"/>
        <v>1.5000000000000013E-2</v>
      </c>
      <c r="H161" s="6">
        <f t="shared" si="18"/>
        <v>7.9783140517169383E-3</v>
      </c>
      <c r="I161" s="5">
        <f t="shared" si="19"/>
        <v>4052356445.2729306</v>
      </c>
      <c r="J161" s="3">
        <f t="shared" si="20"/>
        <v>4.052356445272931</v>
      </c>
      <c r="K161" s="3">
        <f t="shared" si="21"/>
        <v>0.24676999999999971</v>
      </c>
      <c r="L161" s="3">
        <f t="shared" si="22"/>
        <v>1.5353280923437125</v>
      </c>
      <c r="M161" s="4">
        <f t="shared" si="23"/>
        <v>39.19942238158206</v>
      </c>
      <c r="N161" s="2">
        <f t="shared" si="24"/>
        <v>0.99999990819593221</v>
      </c>
      <c r="O161" s="3">
        <f t="shared" si="25"/>
        <v>0.99480729063038509</v>
      </c>
      <c r="P161" s="2">
        <f t="shared" si="31"/>
        <v>0.96375231309884735</v>
      </c>
      <c r="Q161" s="2">
        <f t="shared" si="26"/>
        <v>0.22042110338757828</v>
      </c>
      <c r="R161" s="2">
        <f t="shared" si="32"/>
        <v>1</v>
      </c>
      <c r="S161" s="2">
        <f t="shared" si="33"/>
        <v>0.96375231309884735</v>
      </c>
      <c r="T161" s="2">
        <f t="shared" si="34"/>
        <v>0.95874782743263087</v>
      </c>
      <c r="U161" s="2">
        <f t="shared" si="27"/>
        <v>0.95874773941568037</v>
      </c>
      <c r="V161" s="104">
        <f t="shared" si="28"/>
        <v>0.91919722783467739</v>
      </c>
      <c r="W161" s="110">
        <f t="shared" si="29"/>
        <v>0.95874773941568037</v>
      </c>
      <c r="X161" s="1"/>
    </row>
    <row r="162" spans="7:24">
      <c r="G162" s="7">
        <f t="shared" si="30"/>
        <v>1.5200000000000014E-2</v>
      </c>
      <c r="H162" s="6">
        <f t="shared" si="18"/>
        <v>8.084691572406497E-3</v>
      </c>
      <c r="I162" s="5">
        <f t="shared" si="19"/>
        <v>4106387864.5432363</v>
      </c>
      <c r="J162" s="3">
        <f t="shared" si="20"/>
        <v>4.1063878645432368</v>
      </c>
      <c r="K162" s="3">
        <f t="shared" si="21"/>
        <v>0.24352302631578918</v>
      </c>
      <c r="L162" s="3">
        <f t="shared" si="22"/>
        <v>1.5557991335749619</v>
      </c>
      <c r="M162" s="4">
        <f t="shared" si="23"/>
        <v>40.492302511257378</v>
      </c>
      <c r="N162" s="2">
        <f t="shared" si="24"/>
        <v>0.27476442823131442</v>
      </c>
      <c r="O162" s="3">
        <f t="shared" si="25"/>
        <v>0.99456378216836039</v>
      </c>
      <c r="P162" s="2">
        <f t="shared" si="31"/>
        <v>0.96181822147703477</v>
      </c>
      <c r="Q162" s="2">
        <f t="shared" si="26"/>
        <v>0.21567361437923138</v>
      </c>
      <c r="R162" s="2">
        <f t="shared" si="32"/>
        <v>1</v>
      </c>
      <c r="S162" s="2">
        <f t="shared" si="33"/>
        <v>0.96181822147703477</v>
      </c>
      <c r="T162" s="2">
        <f t="shared" si="34"/>
        <v>0.95658956811064544</v>
      </c>
      <c r="U162" s="2">
        <f t="shared" si="27"/>
        <v>0.26283678573396152</v>
      </c>
      <c r="V162" s="104">
        <f t="shared" si="28"/>
        <v>6.9083175934960397E-2</v>
      </c>
      <c r="W162" s="110">
        <f t="shared" si="29"/>
        <v>0.26283678573396152</v>
      </c>
      <c r="X162" s="1"/>
    </row>
    <row r="163" spans="7:24">
      <c r="G163" s="7">
        <f t="shared" si="30"/>
        <v>1.5400000000000014E-2</v>
      </c>
      <c r="H163" s="6">
        <f t="shared" si="18"/>
        <v>8.1910690930960556E-3</v>
      </c>
      <c r="I163" s="5">
        <f t="shared" si="19"/>
        <v>4160419283.8135419</v>
      </c>
      <c r="J163" s="3">
        <f t="shared" si="20"/>
        <v>4.1604192838135425</v>
      </c>
      <c r="K163" s="3">
        <f t="shared" si="21"/>
        <v>0.24036038961038933</v>
      </c>
      <c r="L163" s="3">
        <f t="shared" si="22"/>
        <v>1.5762701748062113</v>
      </c>
      <c r="M163" s="4">
        <f t="shared" si="23"/>
        <v>41.815137411641082</v>
      </c>
      <c r="N163" s="2">
        <f t="shared" si="24"/>
        <v>-0.86466856001649017</v>
      </c>
      <c r="O163" s="3">
        <f t="shared" si="25"/>
        <v>0.99431047479729273</v>
      </c>
      <c r="P163" s="2">
        <f t="shared" si="31"/>
        <v>0.95981037728180552</v>
      </c>
      <c r="Q163" s="2">
        <f t="shared" si="26"/>
        <v>0.21105211819348213</v>
      </c>
      <c r="R163" s="2">
        <f t="shared" si="32"/>
        <v>1</v>
      </c>
      <c r="S163" s="2">
        <f t="shared" si="33"/>
        <v>0.95981037728180552</v>
      </c>
      <c r="T163" s="2">
        <f t="shared" si="34"/>
        <v>0.95434951195044071</v>
      </c>
      <c r="U163" s="2">
        <f t="shared" si="27"/>
        <v>-0.82519601825062772</v>
      </c>
      <c r="V163" s="104">
        <f t="shared" si="28"/>
        <v>0.68094846853669033</v>
      </c>
      <c r="W163" s="110">
        <f t="shared" si="29"/>
        <v>0.82519601825062772</v>
      </c>
      <c r="X163" s="1"/>
    </row>
    <row r="164" spans="7:24">
      <c r="G164" s="7">
        <f t="shared" si="30"/>
        <v>1.5600000000000015E-2</v>
      </c>
      <c r="H164" s="6">
        <f t="shared" si="18"/>
        <v>8.2974466137856161E-3</v>
      </c>
      <c r="I164" s="5">
        <f t="shared" si="19"/>
        <v>4214450703.083848</v>
      </c>
      <c r="J164" s="3">
        <f t="shared" si="20"/>
        <v>4.2144507030838483</v>
      </c>
      <c r="K164" s="3">
        <f t="shared" si="21"/>
        <v>0.23727884615384587</v>
      </c>
      <c r="L164" s="3">
        <f t="shared" si="22"/>
        <v>1.596741216037461</v>
      </c>
      <c r="M164" s="4">
        <f t="shared" si="23"/>
        <v>43.16843355104556</v>
      </c>
      <c r="N164" s="2">
        <f t="shared" si="24"/>
        <v>-0.67709385771365693</v>
      </c>
      <c r="O164" s="3">
        <f t="shared" si="25"/>
        <v>0.99404702969306602</v>
      </c>
      <c r="P164" s="2">
        <f t="shared" si="31"/>
        <v>0.95772720708101289</v>
      </c>
      <c r="Q164" s="2">
        <f t="shared" si="26"/>
        <v>0.20654983276619909</v>
      </c>
      <c r="R164" s="2">
        <f t="shared" si="32"/>
        <v>1</v>
      </c>
      <c r="S164" s="2">
        <f t="shared" si="33"/>
        <v>0.95772720708101289</v>
      </c>
      <c r="T164" s="2">
        <f t="shared" si="34"/>
        <v>0.95202588545511679</v>
      </c>
      <c r="U164" s="2">
        <f t="shared" si="27"/>
        <v>-0.6446108794260651</v>
      </c>
      <c r="V164" s="104">
        <f t="shared" si="28"/>
        <v>0.41552318587444503</v>
      </c>
      <c r="W164" s="110">
        <f t="shared" si="29"/>
        <v>0.6446108794260651</v>
      </c>
      <c r="X164" s="1"/>
    </row>
    <row r="165" spans="7:24">
      <c r="G165" s="7">
        <f t="shared" si="30"/>
        <v>1.5800000000000015E-2</v>
      </c>
      <c r="H165" s="6">
        <f t="shared" si="18"/>
        <v>8.4038241344751748E-3</v>
      </c>
      <c r="I165" s="5">
        <f t="shared" si="19"/>
        <v>4268482122.3541536</v>
      </c>
      <c r="J165" s="3">
        <f t="shared" si="20"/>
        <v>4.268482122354154</v>
      </c>
      <c r="K165" s="3">
        <f t="shared" si="21"/>
        <v>0.23427531645569594</v>
      </c>
      <c r="L165" s="3">
        <f t="shared" si="22"/>
        <v>1.6172122572687104</v>
      </c>
      <c r="M165" s="4">
        <f t="shared" si="23"/>
        <v>44.552704018283983</v>
      </c>
      <c r="N165" s="2">
        <f t="shared" si="24"/>
        <v>0.59756767867873561</v>
      </c>
      <c r="O165" s="3">
        <f t="shared" si="25"/>
        <v>0.99377309865261843</v>
      </c>
      <c r="P165" s="2">
        <f t="shared" si="31"/>
        <v>0.95556714590778691</v>
      </c>
      <c r="Q165" s="2">
        <f t="shared" si="26"/>
        <v>0.20216033816324608</v>
      </c>
      <c r="R165" s="2">
        <f t="shared" si="32"/>
        <v>1</v>
      </c>
      <c r="S165" s="2">
        <f t="shared" si="33"/>
        <v>0.95556714590778691</v>
      </c>
      <c r="T165" s="2">
        <f t="shared" si="34"/>
        <v>0.94961692355942018</v>
      </c>
      <c r="U165" s="2">
        <f t="shared" si="27"/>
        <v>0.56746038064544502</v>
      </c>
      <c r="V165" s="104">
        <f t="shared" si="28"/>
        <v>0.32201128360227332</v>
      </c>
      <c r="W165" s="110">
        <f t="shared" si="29"/>
        <v>0.56746038064544502</v>
      </c>
      <c r="X165" s="1"/>
    </row>
    <row r="166" spans="7:24">
      <c r="G166" s="7">
        <f t="shared" si="30"/>
        <v>1.6000000000000014E-2</v>
      </c>
      <c r="H166" s="6">
        <f t="shared" si="18"/>
        <v>8.5102016551647335E-3</v>
      </c>
      <c r="I166" s="5">
        <f t="shared" si="19"/>
        <v>4322513541.6244593</v>
      </c>
      <c r="J166" s="3">
        <f t="shared" si="20"/>
        <v>4.3225135416244598</v>
      </c>
      <c r="K166" s="3">
        <f t="shared" si="21"/>
        <v>0.23134687499999973</v>
      </c>
      <c r="L166" s="3">
        <f t="shared" si="22"/>
        <v>1.6376832984999599</v>
      </c>
      <c r="M166" s="4">
        <f t="shared" si="23"/>
        <v>45.968468522670364</v>
      </c>
      <c r="N166" s="2">
        <f t="shared" si="24"/>
        <v>0.88447330651548006</v>
      </c>
      <c r="O166" s="3">
        <f t="shared" si="25"/>
        <v>0.99348832392869613</v>
      </c>
      <c r="P166" s="2">
        <f t="shared" si="31"/>
        <v>0.95332863899124942</v>
      </c>
      <c r="Q166" s="2">
        <f t="shared" si="26"/>
        <v>0.19787757630530151</v>
      </c>
      <c r="R166" s="2">
        <f t="shared" si="32"/>
        <v>1</v>
      </c>
      <c r="S166" s="2">
        <f t="shared" si="33"/>
        <v>0.95332863899124942</v>
      </c>
      <c r="T166" s="2">
        <f t="shared" si="34"/>
        <v>0.94712087170464143</v>
      </c>
      <c r="U166" s="2">
        <f t="shared" si="27"/>
        <v>0.83770312906642797</v>
      </c>
      <c r="V166" s="104">
        <f t="shared" si="28"/>
        <v>0.70174653244768448</v>
      </c>
      <c r="W166" s="110">
        <f t="shared" si="29"/>
        <v>0.83770312906642797</v>
      </c>
      <c r="X166" s="1"/>
    </row>
    <row r="167" spans="7:24">
      <c r="G167" s="7">
        <f t="shared" si="30"/>
        <v>1.6200000000000013E-2</v>
      </c>
      <c r="H167" s="6">
        <f t="shared" si="18"/>
        <v>8.6165791758542904E-3</v>
      </c>
      <c r="I167" s="5">
        <f t="shared" si="19"/>
        <v>4376544960.8947639</v>
      </c>
      <c r="J167" s="3">
        <f t="shared" si="20"/>
        <v>4.3765449608947646</v>
      </c>
      <c r="K167" s="3">
        <f t="shared" si="21"/>
        <v>0.22849074074074052</v>
      </c>
      <c r="L167" s="3">
        <f t="shared" si="22"/>
        <v>1.6581543397312088</v>
      </c>
      <c r="M167" s="4">
        <f t="shared" si="23"/>
        <v>47.416253394019499</v>
      </c>
      <c r="N167" s="2">
        <f t="shared" si="24"/>
        <v>-0.35453889573411673</v>
      </c>
      <c r="O167" s="3">
        <f t="shared" si="25"/>
        <v>0.99319233806504148</v>
      </c>
      <c r="P167" s="2">
        <f t="shared" si="31"/>
        <v>0.9510101435345919</v>
      </c>
      <c r="Q167" s="2">
        <f t="shared" si="26"/>
        <v>0.19369584817977484</v>
      </c>
      <c r="R167" s="2">
        <f t="shared" si="32"/>
        <v>1</v>
      </c>
      <c r="S167" s="2">
        <f t="shared" si="33"/>
        <v>0.9510101435345919</v>
      </c>
      <c r="T167" s="2">
        <f t="shared" si="34"/>
        <v>0.94453598798069205</v>
      </c>
      <c r="U167" s="2">
        <f t="shared" si="27"/>
        <v>-0.3348747461598075</v>
      </c>
      <c r="V167" s="104">
        <f t="shared" si="28"/>
        <v>0.11214109561559552</v>
      </c>
      <c r="W167" s="110">
        <f t="shared" si="29"/>
        <v>0.3348747461598075</v>
      </c>
      <c r="X167" s="1"/>
    </row>
    <row r="168" spans="7:24">
      <c r="G168" s="7">
        <f t="shared" si="30"/>
        <v>1.6400000000000012E-2</v>
      </c>
      <c r="H168" s="6">
        <f t="shared" si="18"/>
        <v>8.7229566965438508E-3</v>
      </c>
      <c r="I168" s="5">
        <f t="shared" si="19"/>
        <v>4430576380.1650696</v>
      </c>
      <c r="J168" s="3">
        <f t="shared" si="20"/>
        <v>4.4305763801650695</v>
      </c>
      <c r="K168" s="3">
        <f t="shared" si="21"/>
        <v>0.22570426829268275</v>
      </c>
      <c r="L168" s="3">
        <f t="shared" si="22"/>
        <v>1.6786253809624587</v>
      </c>
      <c r="M168" s="4">
        <f t="shared" si="23"/>
        <v>48.896591582647098</v>
      </c>
      <c r="N168" s="2">
        <f t="shared" si="24"/>
        <v>-0.9632455144837927</v>
      </c>
      <c r="O168" s="3">
        <f t="shared" si="25"/>
        <v>0.99288476373219614</v>
      </c>
      <c r="P168" s="2">
        <f t="shared" si="31"/>
        <v>0.94861013053999099</v>
      </c>
      <c r="Q168" s="2">
        <f t="shared" si="26"/>
        <v>0.1896098088151412</v>
      </c>
      <c r="R168" s="2">
        <f t="shared" si="32"/>
        <v>1</v>
      </c>
      <c r="S168" s="2">
        <f t="shared" si="33"/>
        <v>0.94861013053999099</v>
      </c>
      <c r="T168" s="2">
        <f t="shared" si="34"/>
        <v>0.94186054533516672</v>
      </c>
      <c r="U168" s="2">
        <f t="shared" si="27"/>
        <v>-0.90724294556335827</v>
      </c>
      <c r="V168" s="104">
        <f t="shared" si="28"/>
        <v>0.82308976227447861</v>
      </c>
      <c r="W168" s="110">
        <f t="shared" si="29"/>
        <v>0.90724294556335827</v>
      </c>
      <c r="X168" s="1"/>
    </row>
    <row r="169" spans="7:24">
      <c r="G169" s="7">
        <f t="shared" si="30"/>
        <v>1.6600000000000011E-2</v>
      </c>
      <c r="H169" s="6">
        <f t="shared" si="18"/>
        <v>8.8293342172334078E-3</v>
      </c>
      <c r="I169" s="5">
        <f t="shared" si="19"/>
        <v>4484607799.4353743</v>
      </c>
      <c r="J169" s="3">
        <f t="shared" si="20"/>
        <v>4.4846077994353744</v>
      </c>
      <c r="K169" s="3">
        <f t="shared" si="21"/>
        <v>0.22298493975903602</v>
      </c>
      <c r="L169" s="3">
        <f t="shared" si="22"/>
        <v>1.6990964221937077</v>
      </c>
      <c r="M169" s="4">
        <f t="shared" si="23"/>
        <v>50.410022659369538</v>
      </c>
      <c r="N169" s="2">
        <f t="shared" si="24"/>
        <v>0.21295417316602991</v>
      </c>
      <c r="O169" s="3">
        <f t="shared" si="25"/>
        <v>0.99256521356410243</v>
      </c>
      <c r="P169" s="2">
        <f t="shared" si="31"/>
        <v>0.94612708667971912</v>
      </c>
      <c r="Q169" s="2">
        <f t="shared" si="26"/>
        <v>0.18561446028550427</v>
      </c>
      <c r="R169" s="2">
        <f t="shared" si="32"/>
        <v>1</v>
      </c>
      <c r="S169" s="2">
        <f t="shared" si="33"/>
        <v>0.94612708667971912</v>
      </c>
      <c r="T169" s="2">
        <f t="shared" si="34"/>
        <v>0.93909283384903741</v>
      </c>
      <c r="U169" s="2">
        <f t="shared" si="27"/>
        <v>0.19998373795846566</v>
      </c>
      <c r="V169" s="104">
        <f t="shared" si="28"/>
        <v>3.9993495447840262E-2</v>
      </c>
      <c r="W169" s="110">
        <f t="shared" si="29"/>
        <v>0.19998373795846566</v>
      </c>
      <c r="X169" s="1"/>
    </row>
    <row r="170" spans="7:24">
      <c r="G170" s="7">
        <f t="shared" si="30"/>
        <v>1.6800000000000009E-2</v>
      </c>
      <c r="H170" s="6">
        <f t="shared" si="18"/>
        <v>8.9357117379229665E-3</v>
      </c>
      <c r="I170" s="5">
        <f t="shared" si="19"/>
        <v>4538639218.7056799</v>
      </c>
      <c r="J170" s="3">
        <f t="shared" si="20"/>
        <v>4.5386392187056801</v>
      </c>
      <c r="K170" s="3">
        <f t="shared" si="21"/>
        <v>0.22033035714285701</v>
      </c>
      <c r="L170" s="3">
        <f t="shared" si="22"/>
        <v>1.7195674634249571</v>
      </c>
      <c r="M170" s="4">
        <f t="shared" si="23"/>
        <v>51.957092815504147</v>
      </c>
      <c r="N170" s="2">
        <f t="shared" si="24"/>
        <v>0.9818393050103823</v>
      </c>
      <c r="O170" s="3">
        <f t="shared" si="25"/>
        <v>0.99223328999570004</v>
      </c>
      <c r="P170" s="2">
        <f t="shared" si="31"/>
        <v>0.94355951621267442</v>
      </c>
      <c r="Q170" s="2">
        <f t="shared" si="26"/>
        <v>0.18170514300369103</v>
      </c>
      <c r="R170" s="2">
        <f t="shared" si="32"/>
        <v>1</v>
      </c>
      <c r="S170" s="2">
        <f t="shared" si="33"/>
        <v>0.94355951621267442</v>
      </c>
      <c r="T170" s="2">
        <f t="shared" si="34"/>
        <v>0.936231163078453</v>
      </c>
      <c r="U170" s="2">
        <f t="shared" si="27"/>
        <v>0.91922855448601015</v>
      </c>
      <c r="V170" s="104">
        <f t="shared" si="28"/>
        <v>0.84498113538243969</v>
      </c>
      <c r="W170" s="110">
        <f t="shared" si="29"/>
        <v>0.91922855448601015</v>
      </c>
      <c r="X170" s="1"/>
    </row>
    <row r="171" spans="7:24">
      <c r="G171" s="7">
        <f t="shared" si="30"/>
        <v>1.7000000000000008E-2</v>
      </c>
      <c r="H171" s="6">
        <f t="shared" si="18"/>
        <v>9.0420892586125252E-3</v>
      </c>
      <c r="I171" s="5">
        <f t="shared" si="19"/>
        <v>4592670637.9759855</v>
      </c>
      <c r="J171" s="3">
        <f t="shared" si="20"/>
        <v>4.5926706379759858</v>
      </c>
      <c r="K171" s="3">
        <f t="shared" si="21"/>
        <v>0.21773823529411751</v>
      </c>
      <c r="L171" s="3">
        <f t="shared" si="22"/>
        <v>1.7400385046562066</v>
      </c>
      <c r="M171" s="4">
        <f t="shared" si="23"/>
        <v>53.538354862869021</v>
      </c>
      <c r="N171" s="2">
        <f t="shared" si="24"/>
        <v>-0.19997954587469458</v>
      </c>
      <c r="O171" s="3">
        <f t="shared" si="25"/>
        <v>0.99188858510172162</v>
      </c>
      <c r="P171" s="2">
        <f t="shared" si="31"/>
        <v>0.94090594294542584</v>
      </c>
      <c r="Q171" s="2">
        <f t="shared" si="26"/>
        <v>0.17787752555001099</v>
      </c>
      <c r="R171" s="2">
        <f t="shared" si="32"/>
        <v>1</v>
      </c>
      <c r="S171" s="2">
        <f t="shared" si="33"/>
        <v>0.94090594294542584</v>
      </c>
      <c r="T171" s="2">
        <f t="shared" si="34"/>
        <v>0.93327386446193961</v>
      </c>
      <c r="U171" s="2">
        <f t="shared" si="27"/>
        <v>-0.18663568359181995</v>
      </c>
      <c r="V171" s="104">
        <f t="shared" si="28"/>
        <v>3.483287838978593E-2</v>
      </c>
      <c r="W171" s="110">
        <f t="shared" si="29"/>
        <v>0.18663568359181995</v>
      </c>
      <c r="X171" s="1"/>
    </row>
    <row r="172" spans="7:24">
      <c r="G172" s="7">
        <f t="shared" si="30"/>
        <v>1.7200000000000007E-2</v>
      </c>
      <c r="H172" s="6">
        <f t="shared" si="18"/>
        <v>9.1484667793020839E-3</v>
      </c>
      <c r="I172" s="5">
        <f t="shared" si="19"/>
        <v>4646702057.2462912</v>
      </c>
      <c r="J172" s="3">
        <f t="shared" si="20"/>
        <v>4.6467020572462916</v>
      </c>
      <c r="K172" s="3">
        <f t="shared" si="21"/>
        <v>0.21520639534883707</v>
      </c>
      <c r="L172" s="3">
        <f t="shared" si="22"/>
        <v>1.760509545887456</v>
      </c>
      <c r="M172" s="4">
        <f t="shared" si="23"/>
        <v>55.154368233783011</v>
      </c>
      <c r="N172" s="2">
        <f t="shared" si="24"/>
        <v>-0.96975919946199429</v>
      </c>
      <c r="O172" s="3">
        <f t="shared" si="25"/>
        <v>0.99153068043689874</v>
      </c>
      <c r="P172" s="2">
        <f t="shared" si="31"/>
        <v>0.93816491223672982</v>
      </c>
      <c r="Q172" s="2">
        <f t="shared" si="26"/>
        <v>0.17412759327125787</v>
      </c>
      <c r="R172" s="2">
        <f t="shared" si="32"/>
        <v>1</v>
      </c>
      <c r="S172" s="2">
        <f t="shared" si="33"/>
        <v>0.93816491223672982</v>
      </c>
      <c r="T172" s="2">
        <f t="shared" si="34"/>
        <v>0.9302192937921081</v>
      </c>
      <c r="U172" s="2">
        <f t="shared" si="27"/>
        <v>-0.90208871767193644</v>
      </c>
      <c r="V172" s="104">
        <f t="shared" si="28"/>
        <v>0.81376405455099865</v>
      </c>
      <c r="W172" s="110">
        <f t="shared" si="29"/>
        <v>0.90208871767193644</v>
      </c>
      <c r="X172" s="1"/>
    </row>
    <row r="173" spans="7:24">
      <c r="G173" s="7">
        <f t="shared" si="30"/>
        <v>1.7400000000000006E-2</v>
      </c>
      <c r="H173" s="6">
        <f t="shared" si="18"/>
        <v>9.2548442999916426E-3</v>
      </c>
      <c r="I173" s="5">
        <f t="shared" si="19"/>
        <v>4700733476.5165968</v>
      </c>
      <c r="J173" s="3">
        <f t="shared" si="20"/>
        <v>4.7007334765165973</v>
      </c>
      <c r="K173" s="3">
        <f t="shared" si="21"/>
        <v>0.21273275862068952</v>
      </c>
      <c r="L173" s="3">
        <f t="shared" si="22"/>
        <v>1.7809805871187054</v>
      </c>
      <c r="M173" s="4">
        <f t="shared" si="23"/>
        <v>56.805698981065859</v>
      </c>
      <c r="N173" s="2">
        <f t="shared" si="24"/>
        <v>0.32128726560685461</v>
      </c>
      <c r="O173" s="3">
        <f t="shared" si="25"/>
        <v>0.99115914687780238</v>
      </c>
      <c r="P173" s="2">
        <f t="shared" si="31"/>
        <v>0.93533499304433121</v>
      </c>
      <c r="Q173" s="2">
        <f t="shared" si="26"/>
        <v>0.1704516358709027</v>
      </c>
      <c r="R173" s="2">
        <f t="shared" si="32"/>
        <v>1</v>
      </c>
      <c r="S173" s="2">
        <f t="shared" si="33"/>
        <v>0.93533499304433121</v>
      </c>
      <c r="T173" s="2">
        <f t="shared" si="34"/>
        <v>0.92706583375077456</v>
      </c>
      <c r="U173" s="2">
        <f t="shared" si="27"/>
        <v>0.29785444676332523</v>
      </c>
      <c r="V173" s="104">
        <f t="shared" si="28"/>
        <v>8.871727145668655E-2</v>
      </c>
      <c r="W173" s="110">
        <f t="shared" si="29"/>
        <v>0.29785444676332523</v>
      </c>
      <c r="X173" s="1"/>
    </row>
    <row r="174" spans="7:24">
      <c r="G174" s="7">
        <f t="shared" si="30"/>
        <v>1.7600000000000005E-2</v>
      </c>
      <c r="H174" s="6">
        <f t="shared" si="18"/>
        <v>9.3612218206811995E-3</v>
      </c>
      <c r="I174" s="5">
        <f t="shared" si="19"/>
        <v>4754764895.7869015</v>
      </c>
      <c r="J174" s="3">
        <f t="shared" si="20"/>
        <v>4.7547648957869022</v>
      </c>
      <c r="K174" s="3">
        <f t="shared" si="21"/>
        <v>0.21031534090909082</v>
      </c>
      <c r="L174" s="3">
        <f t="shared" si="22"/>
        <v>1.8014516283499544</v>
      </c>
      <c r="M174" s="4">
        <f t="shared" si="23"/>
        <v>58.492919778038058</v>
      </c>
      <c r="N174" s="2">
        <f t="shared" si="24"/>
        <v>0.90324976682070179</v>
      </c>
      <c r="O174" s="3">
        <f t="shared" si="25"/>
        <v>0.99077354446654797</v>
      </c>
      <c r="P174" s="2">
        <f t="shared" si="31"/>
        <v>0.93241478001271749</v>
      </c>
      <c r="Q174" s="2">
        <f t="shared" si="26"/>
        <v>0.16684623419697917</v>
      </c>
      <c r="R174" s="2">
        <f t="shared" si="32"/>
        <v>1</v>
      </c>
      <c r="S174" s="2">
        <f t="shared" si="33"/>
        <v>0.93241478001271749</v>
      </c>
      <c r="T174" s="2">
        <f t="shared" si="34"/>
        <v>0.92381189650619666</v>
      </c>
      <c r="U174" s="2">
        <f t="shared" si="27"/>
        <v>0.83443288010541239</v>
      </c>
      <c r="V174" s="104">
        <f t="shared" si="28"/>
        <v>0.69627823140101353</v>
      </c>
      <c r="W174" s="110">
        <f t="shared" si="29"/>
        <v>0.83443288010541239</v>
      </c>
      <c r="X174" s="1"/>
    </row>
    <row r="175" spans="7:24">
      <c r="G175" s="7">
        <f t="shared" si="30"/>
        <v>1.7800000000000003E-2</v>
      </c>
      <c r="H175" s="6">
        <f t="shared" si="18"/>
        <v>9.4675993413707599E-3</v>
      </c>
      <c r="I175" s="5">
        <f t="shared" si="19"/>
        <v>4808796315.0572081</v>
      </c>
      <c r="J175" s="3">
        <f t="shared" si="20"/>
        <v>4.8087963150572079</v>
      </c>
      <c r="K175" s="3">
        <f t="shared" si="21"/>
        <v>0.20795224719101113</v>
      </c>
      <c r="L175" s="3">
        <f t="shared" si="22"/>
        <v>1.8219226695812041</v>
      </c>
      <c r="M175" s="4">
        <f t="shared" si="23"/>
        <v>60.216609918521051</v>
      </c>
      <c r="N175" s="2">
        <f t="shared" si="24"/>
        <v>-0.56167323331707242</v>
      </c>
      <c r="O175" s="3">
        <f t="shared" si="25"/>
        <v>0.99037342225660707</v>
      </c>
      <c r="P175" s="2">
        <f t="shared" si="31"/>
        <v>0.92940289560034173</v>
      </c>
      <c r="Q175" s="2">
        <f t="shared" si="26"/>
        <v>0.1633082464191595</v>
      </c>
      <c r="R175" s="2">
        <f t="shared" si="32"/>
        <v>1</v>
      </c>
      <c r="S175" s="2">
        <f t="shared" si="33"/>
        <v>0.92940289560034173</v>
      </c>
      <c r="T175" s="2">
        <f t="shared" si="34"/>
        <v>0.92045592637091056</v>
      </c>
      <c r="U175" s="2">
        <f t="shared" si="27"/>
        <v>-0.5169954562906105</v>
      </c>
      <c r="V175" s="104">
        <f t="shared" si="28"/>
        <v>0.26728430182513657</v>
      </c>
      <c r="W175" s="110">
        <f t="shared" si="29"/>
        <v>0.5169954562906105</v>
      </c>
      <c r="X175" s="1"/>
    </row>
    <row r="176" spans="7:24">
      <c r="G176" s="7">
        <f t="shared" si="30"/>
        <v>1.8000000000000002E-2</v>
      </c>
      <c r="H176" s="6">
        <f t="shared" si="18"/>
        <v>9.5739768620603169E-3</v>
      </c>
      <c r="I176" s="5">
        <f t="shared" si="19"/>
        <v>4862827734.3275118</v>
      </c>
      <c r="J176" s="3">
        <f t="shared" si="20"/>
        <v>4.8628277343275119</v>
      </c>
      <c r="K176" s="3">
        <f t="shared" si="21"/>
        <v>0.20564166666666664</v>
      </c>
      <c r="L176" s="3">
        <f t="shared" si="22"/>
        <v>1.8423937108124533</v>
      </c>
      <c r="M176" s="4">
        <f t="shared" si="23"/>
        <v>61.977355316836835</v>
      </c>
      <c r="N176" s="2">
        <f t="shared" si="24"/>
        <v>-0.7064292597699563</v>
      </c>
      <c r="O176" s="3">
        <f t="shared" si="25"/>
        <v>0.98995831816097968</v>
      </c>
      <c r="P176" s="2">
        <f t="shared" si="31"/>
        <v>0.92629799224467368</v>
      </c>
      <c r="Q176" s="2">
        <f t="shared" si="26"/>
        <v>0.1598347937711887</v>
      </c>
      <c r="R176" s="2">
        <f t="shared" si="32"/>
        <v>1</v>
      </c>
      <c r="S176" s="2">
        <f t="shared" si="33"/>
        <v>0.92629799224467368</v>
      </c>
      <c r="T176" s="2">
        <f t="shared" si="34"/>
        <v>0.9169964025184294</v>
      </c>
      <c r="U176" s="2">
        <f t="shared" si="27"/>
        <v>-0.64779308984280692</v>
      </c>
      <c r="V176" s="104">
        <f t="shared" si="28"/>
        <v>0.41963588724809092</v>
      </c>
      <c r="W176" s="110">
        <f t="shared" si="29"/>
        <v>0.64779308984280692</v>
      </c>
      <c r="X176" s="1"/>
    </row>
    <row r="177" spans="7:24">
      <c r="G177" s="7">
        <f t="shared" si="30"/>
        <v>1.8200000000000001E-2</v>
      </c>
      <c r="H177" s="6">
        <f t="shared" si="18"/>
        <v>9.6803543827498756E-3</v>
      </c>
      <c r="I177" s="5">
        <f t="shared" si="19"/>
        <v>4916859153.5978174</v>
      </c>
      <c r="J177" s="3">
        <f t="shared" si="20"/>
        <v>4.9168591535978177</v>
      </c>
      <c r="K177" s="3">
        <f t="shared" si="21"/>
        <v>0.20338186813186812</v>
      </c>
      <c r="L177" s="3">
        <f t="shared" si="22"/>
        <v>1.8628647520437027</v>
      </c>
      <c r="M177" s="4">
        <f t="shared" si="23"/>
        <v>63.775748507808565</v>
      </c>
      <c r="N177" s="2">
        <f t="shared" si="24"/>
        <v>0.8489275250242545</v>
      </c>
      <c r="O177" s="3">
        <f t="shared" si="25"/>
        <v>0.98952775880298616</v>
      </c>
      <c r="P177" s="2">
        <f t="shared" si="31"/>
        <v>0.92309875456327961</v>
      </c>
      <c r="Q177" s="2">
        <f t="shared" si="26"/>
        <v>0.15642324601939667</v>
      </c>
      <c r="R177" s="2">
        <f t="shared" si="32"/>
        <v>1</v>
      </c>
      <c r="S177" s="2">
        <f t="shared" si="33"/>
        <v>0.92309875456327961</v>
      </c>
      <c r="T177" s="2">
        <f t="shared" si="34"/>
        <v>0.9134318417568299</v>
      </c>
      <c r="U177" s="2">
        <f t="shared" si="27"/>
        <v>0.7754374327009721</v>
      </c>
      <c r="V177" s="104">
        <f t="shared" si="28"/>
        <v>0.6013032120338746</v>
      </c>
      <c r="W177" s="110">
        <f t="shared" si="29"/>
        <v>0.7754374327009721</v>
      </c>
      <c r="X177" s="1"/>
    </row>
    <row r="178" spans="7:24">
      <c r="G178" s="7">
        <f t="shared" si="30"/>
        <v>1.84E-2</v>
      </c>
      <c r="H178" s="6">
        <f t="shared" si="18"/>
        <v>9.7867319034394325E-3</v>
      </c>
      <c r="I178" s="5">
        <f t="shared" si="19"/>
        <v>4970890572.8681221</v>
      </c>
      <c r="J178" s="3">
        <f t="shared" si="20"/>
        <v>4.9708905728681225</v>
      </c>
      <c r="K178" s="3">
        <f t="shared" si="21"/>
        <v>0.20117119565217392</v>
      </c>
      <c r="L178" s="3">
        <f t="shared" si="22"/>
        <v>1.8833357932749517</v>
      </c>
      <c r="M178" s="4">
        <f t="shared" si="23"/>
        <v>65.612388646759939</v>
      </c>
      <c r="N178" s="2">
        <f t="shared" si="24"/>
        <v>0.28691012039874686</v>
      </c>
      <c r="O178" s="3">
        <f t="shared" si="25"/>
        <v>0.98908125936995617</v>
      </c>
      <c r="P178" s="2">
        <f t="shared" si="31"/>
        <v>0.91980390158896808</v>
      </c>
      <c r="Q178" s="2">
        <f t="shared" si="26"/>
        <v>0.15307120680264652</v>
      </c>
      <c r="R178" s="2">
        <f t="shared" si="32"/>
        <v>1</v>
      </c>
      <c r="S178" s="2">
        <f t="shared" si="33"/>
        <v>0.91980390158896808</v>
      </c>
      <c r="T178" s="2">
        <f t="shared" si="34"/>
        <v>0.90976080135701576</v>
      </c>
      <c r="U178" s="2">
        <f t="shared" si="27"/>
        <v>0.26101958105140183</v>
      </c>
      <c r="V178" s="104">
        <f t="shared" si="28"/>
        <v>6.8131221692249333E-2</v>
      </c>
      <c r="W178" s="110">
        <f t="shared" si="29"/>
        <v>0.26101958105140183</v>
      </c>
      <c r="X178" s="1"/>
    </row>
    <row r="179" spans="7:24">
      <c r="G179" s="7">
        <f t="shared" si="30"/>
        <v>1.8599999999999998E-2</v>
      </c>
      <c r="H179" s="6">
        <f t="shared" si="18"/>
        <v>9.893109424128993E-3</v>
      </c>
      <c r="I179" s="5">
        <f t="shared" si="19"/>
        <v>5024921992.1384287</v>
      </c>
      <c r="J179" s="3">
        <f t="shared" si="20"/>
        <v>5.0249219921384292</v>
      </c>
      <c r="K179" s="3">
        <f t="shared" si="21"/>
        <v>0.19900806451612901</v>
      </c>
      <c r="L179" s="3">
        <f t="shared" si="22"/>
        <v>1.9038068345062016</v>
      </c>
      <c r="M179" s="4">
        <f t="shared" si="23"/>
        <v>67.487881509515617</v>
      </c>
      <c r="N179" s="2">
        <f t="shared" si="24"/>
        <v>-0.99990620098033622</v>
      </c>
      <c r="O179" s="3">
        <f t="shared" si="25"/>
        <v>0.98861832347009526</v>
      </c>
      <c r="P179" s="2">
        <f t="shared" si="31"/>
        <v>0.91641218903686994</v>
      </c>
      <c r="Q179" s="2">
        <f t="shared" si="26"/>
        <v>0.14977649897394099</v>
      </c>
      <c r="R179" s="2">
        <f t="shared" si="32"/>
        <v>1</v>
      </c>
      <c r="S179" s="2">
        <f t="shared" si="33"/>
        <v>0.91641218903686994</v>
      </c>
      <c r="T179" s="2">
        <f t="shared" si="34"/>
        <v>0.9059818819331904</v>
      </c>
      <c r="U179" s="2">
        <f t="shared" si="27"/>
        <v>-0.90589690172083193</v>
      </c>
      <c r="V179" s="104">
        <f t="shared" si="28"/>
        <v>0.82064919654740265</v>
      </c>
      <c r="W179" s="110">
        <f t="shared" si="29"/>
        <v>0.90589690172083193</v>
      </c>
      <c r="X179" s="1"/>
    </row>
    <row r="180" spans="7:24">
      <c r="G180" s="7">
        <f t="shared" si="30"/>
        <v>1.8799999999999997E-2</v>
      </c>
      <c r="H180" s="6">
        <f t="shared" si="18"/>
        <v>9.9994869448185517E-3</v>
      </c>
      <c r="I180" s="5">
        <f t="shared" si="19"/>
        <v>5078953411.4087343</v>
      </c>
      <c r="J180" s="3">
        <f t="shared" si="20"/>
        <v>5.0789534114087349</v>
      </c>
      <c r="K180" s="3">
        <f t="shared" si="21"/>
        <v>0.19689095744680848</v>
      </c>
      <c r="L180" s="3">
        <f t="shared" si="22"/>
        <v>1.9242778757374508</v>
      </c>
      <c r="M180" s="4">
        <f t="shared" si="23"/>
        <v>69.402839492400986</v>
      </c>
      <c r="N180" s="2">
        <f t="shared" si="24"/>
        <v>0.35026911642669251</v>
      </c>
      <c r="O180" s="3">
        <f t="shared" si="25"/>
        <v>0.98813844299282916</v>
      </c>
      <c r="P180" s="2">
        <f t="shared" si="31"/>
        <v>0.91292241160115184</v>
      </c>
      <c r="Q180" s="2">
        <f t="shared" si="26"/>
        <v>0.14653715005918086</v>
      </c>
      <c r="R180" s="2">
        <f t="shared" si="32"/>
        <v>1</v>
      </c>
      <c r="S180" s="2">
        <f t="shared" si="33"/>
        <v>0.91292241160115184</v>
      </c>
      <c r="T180" s="2">
        <f t="shared" si="34"/>
        <v>0.90209373037282092</v>
      </c>
      <c r="U180" s="2">
        <f t="shared" si="27"/>
        <v>0.31597557387174696</v>
      </c>
      <c r="V180" s="104">
        <f t="shared" si="28"/>
        <v>9.984056328357982E-2</v>
      </c>
      <c r="W180" s="110">
        <f t="shared" si="29"/>
        <v>0.31597557387174696</v>
      </c>
      <c r="X180" s="1"/>
    </row>
    <row r="181" spans="7:24">
      <c r="G181" s="7">
        <f t="shared" si="30"/>
        <v>1.8999999999999996E-2</v>
      </c>
      <c r="H181" s="6">
        <f t="shared" si="18"/>
        <v>1.0105864465508109E-2</v>
      </c>
      <c r="I181" s="5">
        <f t="shared" si="19"/>
        <v>5132984830.679039</v>
      </c>
      <c r="J181" s="3">
        <f t="shared" si="20"/>
        <v>5.1329848306790389</v>
      </c>
      <c r="K181" s="3">
        <f t="shared" si="21"/>
        <v>0.19481842105263161</v>
      </c>
      <c r="L181" s="3">
        <f t="shared" si="22"/>
        <v>1.9447489169687</v>
      </c>
      <c r="M181" s="4">
        <f t="shared" si="23"/>
        <v>71.357881612242238</v>
      </c>
      <c r="N181" s="2">
        <f t="shared" si="24"/>
        <v>0.73704808860799531</v>
      </c>
      <c r="O181" s="3">
        <f t="shared" si="25"/>
        <v>0.98764109797292921</v>
      </c>
      <c r="P181" s="2">
        <f t="shared" si="31"/>
        <v>0.90933340527888795</v>
      </c>
      <c r="Q181" s="2">
        <f t="shared" si="26"/>
        <v>0.14335137793433753</v>
      </c>
      <c r="R181" s="2">
        <f t="shared" si="32"/>
        <v>1</v>
      </c>
      <c r="S181" s="2">
        <f t="shared" si="33"/>
        <v>0.90933340527888795</v>
      </c>
      <c r="T181" s="2">
        <f t="shared" si="34"/>
        <v>0.89809504281310348</v>
      </c>
      <c r="U181" s="2">
        <f t="shared" si="27"/>
        <v>0.66193923469371363</v>
      </c>
      <c r="V181" s="104">
        <f t="shared" si="28"/>
        <v>0.43816355042689931</v>
      </c>
      <c r="W181" s="110">
        <f t="shared" si="29"/>
        <v>0.66193923469371363</v>
      </c>
      <c r="X181" s="1"/>
    </row>
    <row r="182" spans="7:24">
      <c r="G182" s="7">
        <f t="shared" si="30"/>
        <v>1.9199999999999995E-2</v>
      </c>
      <c r="H182" s="6">
        <f t="shared" si="18"/>
        <v>1.0212241986197667E-2</v>
      </c>
      <c r="I182" s="5">
        <f t="shared" si="19"/>
        <v>5187016249.9493446</v>
      </c>
      <c r="J182" s="3">
        <f t="shared" si="20"/>
        <v>5.1870162499493446</v>
      </c>
      <c r="K182" s="3">
        <f t="shared" si="21"/>
        <v>0.19278906250000002</v>
      </c>
      <c r="L182" s="3">
        <f t="shared" si="22"/>
        <v>1.9652199581999494</v>
      </c>
      <c r="M182" s="4">
        <f t="shared" si="23"/>
        <v>73.353633506366521</v>
      </c>
      <c r="N182" s="2">
        <f t="shared" si="24"/>
        <v>-0.91959948256045099</v>
      </c>
      <c r="O182" s="3">
        <f t="shared" si="25"/>
        <v>0.9871257564587429</v>
      </c>
      <c r="P182" s="2">
        <f t="shared" si="31"/>
        <v>0.90564404971843737</v>
      </c>
      <c r="Q182" s="2">
        <f t="shared" si="26"/>
        <v>0.14021757680869804</v>
      </c>
      <c r="R182" s="2">
        <f t="shared" si="32"/>
        <v>1</v>
      </c>
      <c r="S182" s="2">
        <f t="shared" si="33"/>
        <v>0.90564404971843737</v>
      </c>
      <c r="T182" s="2">
        <f t="shared" si="34"/>
        <v>0.8939845676606718</v>
      </c>
      <c r="U182" s="2">
        <f t="shared" si="27"/>
        <v>-0.82210774583778223</v>
      </c>
      <c r="V182" s="104">
        <f t="shared" si="28"/>
        <v>0.6758611457664796</v>
      </c>
      <c r="W182" s="110">
        <f t="shared" si="29"/>
        <v>0.82210774583778223</v>
      </c>
      <c r="X182" s="1"/>
    </row>
    <row r="183" spans="7:24">
      <c r="G183" s="7">
        <f t="shared" si="30"/>
        <v>1.9399999999999994E-2</v>
      </c>
      <c r="H183" s="6">
        <f t="shared" si="18"/>
        <v>1.0318619506887226E-2</v>
      </c>
      <c r="I183" s="5">
        <f t="shared" si="19"/>
        <v>5241047669.2196503</v>
      </c>
      <c r="J183" s="3">
        <f t="shared" si="20"/>
        <v>5.2410476692196504</v>
      </c>
      <c r="K183" s="3">
        <f t="shared" si="21"/>
        <v>0.19080154639175262</v>
      </c>
      <c r="L183" s="3">
        <f t="shared" si="22"/>
        <v>1.9856909994311989</v>
      </c>
      <c r="M183" s="4">
        <f t="shared" si="23"/>
        <v>75.390727432601679</v>
      </c>
      <c r="N183" s="2">
        <f t="shared" si="24"/>
        <v>6.2520238081639271E-2</v>
      </c>
      <c r="O183" s="3">
        <f t="shared" si="25"/>
        <v>0.98659187438485862</v>
      </c>
      <c r="P183" s="2">
        <f t="shared" si="31"/>
        <v>0.90185327058949982</v>
      </c>
      <c r="Q183" s="2">
        <f t="shared" si="26"/>
        <v>0.1371343035889305</v>
      </c>
      <c r="R183" s="2">
        <f t="shared" si="32"/>
        <v>1</v>
      </c>
      <c r="S183" s="2">
        <f t="shared" si="33"/>
        <v>0.90185327058949982</v>
      </c>
      <c r="T183" s="2">
        <f t="shared" si="34"/>
        <v>0.88976110865100977</v>
      </c>
      <c r="U183" s="2">
        <f t="shared" si="27"/>
        <v>5.5628076348644438E-2</v>
      </c>
      <c r="V183" s="104">
        <f t="shared" si="28"/>
        <v>3.0944828782506146E-3</v>
      </c>
      <c r="W183" s="110">
        <f t="shared" si="29"/>
        <v>5.5628076348644438E-2</v>
      </c>
      <c r="X183" s="1"/>
    </row>
    <row r="184" spans="7:24">
      <c r="G184" s="7">
        <f t="shared" si="30"/>
        <v>1.9599999999999992E-2</v>
      </c>
      <c r="H184" s="6">
        <f t="shared" si="18"/>
        <v>1.0424997027576785E-2</v>
      </c>
      <c r="I184" s="5">
        <f t="shared" si="19"/>
        <v>5295079088.4899549</v>
      </c>
      <c r="J184" s="3">
        <f t="shared" si="20"/>
        <v>5.2950790884899552</v>
      </c>
      <c r="K184" s="3">
        <f t="shared" si="21"/>
        <v>0.18885459183673475</v>
      </c>
      <c r="L184" s="3">
        <f t="shared" si="22"/>
        <v>2.0061620406624483</v>
      </c>
      <c r="M184" s="4">
        <f t="shared" si="23"/>
        <v>77.469802269276329</v>
      </c>
      <c r="N184" s="2">
        <f t="shared" si="24"/>
        <v>0.84144763074088036</v>
      </c>
      <c r="O184" s="3">
        <f t="shared" si="25"/>
        <v>0.98603889544955003</v>
      </c>
      <c r="P184" s="2">
        <f t="shared" si="31"/>
        <v>0.89796004197183499</v>
      </c>
      <c r="Q184" s="2">
        <f t="shared" si="26"/>
        <v>0.13410026468657135</v>
      </c>
      <c r="R184" s="2">
        <f t="shared" si="32"/>
        <v>1</v>
      </c>
      <c r="S184" s="2">
        <f t="shared" si="33"/>
        <v>0.89796004197183499</v>
      </c>
      <c r="T184" s="2">
        <f t="shared" si="34"/>
        <v>0.8854235279437398</v>
      </c>
      <c r="U184" s="2">
        <f t="shared" si="27"/>
        <v>0.74503752979049154</v>
      </c>
      <c r="V184" s="104">
        <f t="shared" si="28"/>
        <v>0.55508092079631755</v>
      </c>
      <c r="W184" s="110">
        <f t="shared" si="29"/>
        <v>0.74503752979049154</v>
      </c>
      <c r="X184" s="1"/>
    </row>
    <row r="185" spans="7:24">
      <c r="G185" s="7">
        <f t="shared" si="30"/>
        <v>1.9799999999999991E-2</v>
      </c>
      <c r="H185" s="6">
        <f t="shared" si="18"/>
        <v>1.0531374548266343E-2</v>
      </c>
      <c r="I185" s="5">
        <f t="shared" si="19"/>
        <v>5349110507.7602606</v>
      </c>
      <c r="J185" s="3">
        <f t="shared" si="20"/>
        <v>5.349110507760261</v>
      </c>
      <c r="K185" s="3">
        <f t="shared" si="21"/>
        <v>0.18694696969696975</v>
      </c>
      <c r="L185" s="3">
        <f t="shared" si="22"/>
        <v>2.0266330818936975</v>
      </c>
      <c r="M185" s="4">
        <f t="shared" si="23"/>
        <v>79.591503515220069</v>
      </c>
      <c r="N185" s="2">
        <f t="shared" si="24"/>
        <v>-0.90085910654288581</v>
      </c>
      <c r="O185" s="3">
        <f t="shared" si="25"/>
        <v>0.98546625099735885</v>
      </c>
      <c r="P185" s="2">
        <f t="shared" si="31"/>
        <v>0.8939633887594558</v>
      </c>
      <c r="Q185" s="2">
        <f t="shared" si="26"/>
        <v>0.13111430332020527</v>
      </c>
      <c r="R185" s="2">
        <f t="shared" si="32"/>
        <v>1</v>
      </c>
      <c r="S185" s="2">
        <f t="shared" si="33"/>
        <v>0.8939633887594558</v>
      </c>
      <c r="T185" s="2">
        <f t="shared" si="34"/>
        <v>0.88097074924967533</v>
      </c>
      <c r="U185" s="2">
        <f t="shared" si="27"/>
        <v>-0.79363052205947926</v>
      </c>
      <c r="V185" s="104">
        <f t="shared" si="28"/>
        <v>0.62984940554440161</v>
      </c>
      <c r="W185" s="110">
        <f t="shared" si="29"/>
        <v>0.79363052205947926</v>
      </c>
      <c r="X185" s="1"/>
    </row>
    <row r="186" spans="7:24">
      <c r="G186" s="7">
        <f t="shared" si="30"/>
        <v>1.999999999999999E-2</v>
      </c>
      <c r="H186" s="6">
        <f t="shared" si="18"/>
        <v>1.0637752068955902E-2</v>
      </c>
      <c r="I186" s="5">
        <f t="shared" si="19"/>
        <v>5403141927.0305662</v>
      </c>
      <c r="J186" s="3">
        <f t="shared" si="20"/>
        <v>5.4031419270305667</v>
      </c>
      <c r="K186" s="3">
        <f t="shared" si="21"/>
        <v>0.18507750000000006</v>
      </c>
      <c r="L186" s="3">
        <f t="shared" si="22"/>
        <v>2.0471041231249472</v>
      </c>
      <c r="M186" s="4">
        <f t="shared" si="23"/>
        <v>81.756483289763167</v>
      </c>
      <c r="N186" s="2">
        <f t="shared" si="24"/>
        <v>0.14462263706296977</v>
      </c>
      <c r="O186" s="3">
        <f t="shared" si="25"/>
        <v>0.98487335990718494</v>
      </c>
      <c r="P186" s="2">
        <f t="shared" si="31"/>
        <v>0.88986238907691817</v>
      </c>
      <c r="Q186" s="2">
        <f t="shared" si="26"/>
        <v>0.12817538735311851</v>
      </c>
      <c r="R186" s="2">
        <f t="shared" si="32"/>
        <v>1</v>
      </c>
      <c r="S186" s="2">
        <f t="shared" si="33"/>
        <v>0.88986238907691817</v>
      </c>
      <c r="T186" s="2">
        <f t="shared" si="34"/>
        <v>0.87640176098521905</v>
      </c>
      <c r="U186" s="2">
        <f t="shared" si="27"/>
        <v>0.12674753380031292</v>
      </c>
      <c r="V186" s="104">
        <f t="shared" si="28"/>
        <v>1.6064937324461466E-2</v>
      </c>
      <c r="W186" s="110">
        <f t="shared" si="29"/>
        <v>0.12674753380031292</v>
      </c>
      <c r="X186" s="1"/>
    </row>
    <row r="187" spans="7:24">
      <c r="G187" s="7">
        <f t="shared" si="30"/>
        <v>2.0199999999999989E-2</v>
      </c>
      <c r="H187" s="6">
        <f t="shared" si="18"/>
        <v>1.0744129589645461E-2</v>
      </c>
      <c r="I187" s="5">
        <f t="shared" si="19"/>
        <v>5457173346.3008718</v>
      </c>
      <c r="J187" s="3">
        <f t="shared" si="20"/>
        <v>5.4571733463008725</v>
      </c>
      <c r="K187" s="3">
        <f t="shared" si="21"/>
        <v>0.18324504950495055</v>
      </c>
      <c r="L187" s="3">
        <f t="shared" si="22"/>
        <v>2.0675751643561964</v>
      </c>
      <c r="M187" s="4">
        <f t="shared" si="23"/>
        <v>83.965400332736778</v>
      </c>
      <c r="N187" s="2">
        <f t="shared" si="24"/>
        <v>0.70862250254616244</v>
      </c>
      <c r="O187" s="3">
        <f t="shared" si="25"/>
        <v>0.98425962848626913</v>
      </c>
      <c r="P187" s="2">
        <f t="shared" si="31"/>
        <v>0.88565617670414787</v>
      </c>
      <c r="Q187" s="2">
        <f t="shared" si="26"/>
        <v>0.12528259769757366</v>
      </c>
      <c r="R187" s="2">
        <f t="shared" si="32"/>
        <v>1</v>
      </c>
      <c r="S187" s="2">
        <f t="shared" si="33"/>
        <v>0.88565617670414787</v>
      </c>
      <c r="T187" s="2">
        <f t="shared" si="34"/>
        <v>0.87171561944939413</v>
      </c>
      <c r="U187" s="2">
        <f t="shared" si="27"/>
        <v>0.61771730376280787</v>
      </c>
      <c r="V187" s="104">
        <f t="shared" si="28"/>
        <v>0.38157466736799306</v>
      </c>
      <c r="W187" s="110">
        <f t="shared" si="29"/>
        <v>0.61771730376280787</v>
      </c>
      <c r="X187" s="1"/>
    </row>
    <row r="188" spans="7:24">
      <c r="G188" s="7">
        <f t="shared" si="30"/>
        <v>2.0399999999999988E-2</v>
      </c>
      <c r="H188" s="6">
        <f t="shared" si="18"/>
        <v>1.0850507110335018E-2</v>
      </c>
      <c r="I188" s="5">
        <f t="shared" si="19"/>
        <v>5511204765.5711765</v>
      </c>
      <c r="J188" s="3">
        <f t="shared" si="20"/>
        <v>5.5112047655711764</v>
      </c>
      <c r="K188" s="3">
        <f t="shared" si="21"/>
        <v>0.18144852941176481</v>
      </c>
      <c r="L188" s="3">
        <f t="shared" si="22"/>
        <v>2.0880462055874456</v>
      </c>
      <c r="M188" s="4">
        <f t="shared" si="23"/>
        <v>86.218920004472778</v>
      </c>
      <c r="N188" s="2">
        <f t="shared" si="24"/>
        <v>-0.99451134118256079</v>
      </c>
      <c r="O188" s="3">
        <f t="shared" si="25"/>
        <v>0.98362445037046642</v>
      </c>
      <c r="P188" s="2">
        <f t="shared" si="31"/>
        <v>0.88134394350606127</v>
      </c>
      <c r="Q188" s="2">
        <f t="shared" si="26"/>
        <v>0.12243511730809033</v>
      </c>
      <c r="R188" s="2">
        <f t="shared" si="32"/>
        <v>1</v>
      </c>
      <c r="S188" s="2">
        <f t="shared" si="33"/>
        <v>0.88134394350606127</v>
      </c>
      <c r="T188" s="2">
        <f t="shared" si="34"/>
        <v>0.86691145201848896</v>
      </c>
      <c r="U188" s="2">
        <f t="shared" si="27"/>
        <v>-0.86215327083342863</v>
      </c>
      <c r="V188" s="104">
        <f t="shared" si="28"/>
        <v>0.74330826240877934</v>
      </c>
      <c r="W188" s="110">
        <f t="shared" si="29"/>
        <v>0.86215327083342863</v>
      </c>
      <c r="X188" s="1"/>
    </row>
    <row r="189" spans="7:24">
      <c r="G189" s="7">
        <f t="shared" si="30"/>
        <v>2.0599999999999986E-2</v>
      </c>
      <c r="H189" s="6">
        <f t="shared" si="18"/>
        <v>1.0956884631024576E-2</v>
      </c>
      <c r="I189" s="5">
        <f t="shared" si="19"/>
        <v>5565236184.8414822</v>
      </c>
      <c r="J189" s="3">
        <f t="shared" si="20"/>
        <v>5.5652361848414822</v>
      </c>
      <c r="K189" s="3">
        <f t="shared" si="21"/>
        <v>0.17968689320388359</v>
      </c>
      <c r="L189" s="3">
        <f t="shared" si="22"/>
        <v>2.1085172468186948</v>
      </c>
      <c r="M189" s="4">
        <f t="shared" si="23"/>
        <v>88.517714285804018</v>
      </c>
      <c r="N189" s="2">
        <f t="shared" si="24"/>
        <v>0.58361814180807126</v>
      </c>
      <c r="O189" s="3">
        <f t="shared" si="25"/>
        <v>0.98296720643122037</v>
      </c>
      <c r="P189" s="2">
        <f t="shared" si="31"/>
        <v>0.87692494186305336</v>
      </c>
      <c r="Q189" s="2">
        <f t="shared" si="26"/>
        <v>0.11963222077820586</v>
      </c>
      <c r="R189" s="2">
        <f t="shared" si="32"/>
        <v>1</v>
      </c>
      <c r="S189" s="2">
        <f t="shared" si="33"/>
        <v>0.87692494186305336</v>
      </c>
      <c r="T189" s="2">
        <f t="shared" si="34"/>
        <v>0.86198846035298593</v>
      </c>
      <c r="U189" s="2">
        <f t="shared" si="27"/>
        <v>0.5030721034912099</v>
      </c>
      <c r="V189" s="104">
        <f t="shared" si="28"/>
        <v>0.25308154131107058</v>
      </c>
      <c r="W189" s="110">
        <f t="shared" si="29"/>
        <v>0.5030721034912099</v>
      </c>
      <c r="X189" s="1"/>
    </row>
    <row r="190" spans="7:24">
      <c r="G190" s="7">
        <f t="shared" si="30"/>
        <v>2.0799999999999985E-2</v>
      </c>
      <c r="H190" s="6">
        <f t="shared" si="18"/>
        <v>1.1063262151714135E-2</v>
      </c>
      <c r="I190" s="5">
        <f t="shared" si="19"/>
        <v>5619267604.1117878</v>
      </c>
      <c r="J190" s="3">
        <f t="shared" si="20"/>
        <v>5.6192676041117879</v>
      </c>
      <c r="K190" s="3">
        <f t="shared" si="21"/>
        <v>0.17795913461538471</v>
      </c>
      <c r="L190" s="3">
        <f t="shared" si="22"/>
        <v>2.1289882880499444</v>
      </c>
      <c r="M190" s="4">
        <f t="shared" si="23"/>
        <v>90.862461778064059</v>
      </c>
      <c r="N190" s="2">
        <f t="shared" si="24"/>
        <v>0.1727962124908215</v>
      </c>
      <c r="O190" s="3">
        <f t="shared" si="25"/>
        <v>0.98228726468966565</v>
      </c>
      <c r="P190" s="2">
        <f t="shared" si="31"/>
        <v>0.87239848709824619</v>
      </c>
      <c r="Q190" s="2">
        <f t="shared" si="26"/>
        <v>0.11687326454811887</v>
      </c>
      <c r="R190" s="2">
        <f t="shared" si="32"/>
        <v>1</v>
      </c>
      <c r="S190" s="2">
        <f t="shared" si="33"/>
        <v>0.87239848709824619</v>
      </c>
      <c r="T190" s="2">
        <f t="shared" si="34"/>
        <v>0.85694592361113886</v>
      </c>
      <c r="U190" s="2">
        <f t="shared" si="27"/>
        <v>0.14807700990945363</v>
      </c>
      <c r="V190" s="104">
        <f t="shared" si="28"/>
        <v>2.1926800863724429E-2</v>
      </c>
      <c r="W190" s="110">
        <f t="shared" si="29"/>
        <v>0.14807700990945363</v>
      </c>
      <c r="X190" s="1"/>
    </row>
    <row r="191" spans="7:24">
      <c r="G191" s="7">
        <f t="shared" si="30"/>
        <v>2.0999999999999984E-2</v>
      </c>
      <c r="H191" s="6">
        <f t="shared" si="18"/>
        <v>1.1169639672403694E-2</v>
      </c>
      <c r="I191" s="5">
        <f t="shared" si="19"/>
        <v>5673299023.3820925</v>
      </c>
      <c r="J191" s="3">
        <f t="shared" si="20"/>
        <v>5.6732990233820928</v>
      </c>
      <c r="K191" s="3">
        <f t="shared" si="21"/>
        <v>0.17626428571428585</v>
      </c>
      <c r="L191" s="3">
        <f t="shared" si="22"/>
        <v>2.1494593292811937</v>
      </c>
      <c r="M191" s="4">
        <f t="shared" si="23"/>
        <v>93.253847703087203</v>
      </c>
      <c r="N191" s="2">
        <f t="shared" si="24"/>
        <v>-0.79794295989753261</v>
      </c>
      <c r="O191" s="3">
        <f t="shared" si="25"/>
        <v>0.98158398023829829</v>
      </c>
      <c r="P191" s="2">
        <f t="shared" si="31"/>
        <v>0.86776395989720856</v>
      </c>
      <c r="Q191" s="2">
        <f t="shared" si="26"/>
        <v>0.11415767772436174</v>
      </c>
      <c r="R191" s="2">
        <f t="shared" si="32"/>
        <v>1</v>
      </c>
      <c r="S191" s="2">
        <f t="shared" si="33"/>
        <v>0.86776395989720856</v>
      </c>
      <c r="T191" s="2">
        <f t="shared" si="34"/>
        <v>0.85178320166324906</v>
      </c>
      <c r="U191" s="2">
        <f t="shared" si="27"/>
        <v>-0.67967440912616983</v>
      </c>
      <c r="V191" s="104">
        <f t="shared" si="28"/>
        <v>0.46195730242100808</v>
      </c>
      <c r="W191" s="110">
        <f t="shared" si="29"/>
        <v>0.67967440912616983</v>
      </c>
      <c r="X191" s="1"/>
    </row>
    <row r="192" spans="7:24">
      <c r="G192" s="7">
        <f t="shared" si="30"/>
        <v>2.1199999999999983E-2</v>
      </c>
      <c r="H192" s="6">
        <f t="shared" si="18"/>
        <v>1.1276017193093252E-2</v>
      </c>
      <c r="I192" s="5">
        <f t="shared" si="19"/>
        <v>5727330442.6523981</v>
      </c>
      <c r="J192" s="3">
        <f t="shared" si="20"/>
        <v>5.7273304426523985</v>
      </c>
      <c r="K192" s="3">
        <f t="shared" si="21"/>
        <v>0.17460141509433974</v>
      </c>
      <c r="L192" s="3">
        <f t="shared" si="22"/>
        <v>2.1699303705124433</v>
      </c>
      <c r="M192" s="4">
        <f t="shared" si="23"/>
        <v>95.692563903208807</v>
      </c>
      <c r="N192" s="2">
        <f t="shared" si="24"/>
        <v>0.9984349420418055</v>
      </c>
      <c r="O192" s="3">
        <f t="shared" si="25"/>
        <v>0.98085669517066876</v>
      </c>
      <c r="P192" s="2">
        <f t="shared" si="31"/>
        <v>0.8630208087156801</v>
      </c>
      <c r="Q192" s="2">
        <f t="shared" si="26"/>
        <v>0.11148495350717159</v>
      </c>
      <c r="R192" s="2">
        <f t="shared" si="32"/>
        <v>1</v>
      </c>
      <c r="S192" s="2">
        <f t="shared" si="33"/>
        <v>0.8630208087156801</v>
      </c>
      <c r="T192" s="2">
        <f t="shared" si="34"/>
        <v>0.84649973830037983</v>
      </c>
      <c r="U192" s="2">
        <f t="shared" si="27"/>
        <v>0.84517491714834325</v>
      </c>
      <c r="V192" s="104">
        <f t="shared" si="28"/>
        <v>0.71432064057670885</v>
      </c>
      <c r="W192" s="110">
        <f t="shared" si="29"/>
        <v>0.84517491714834325</v>
      </c>
      <c r="X192" s="1"/>
    </row>
    <row r="193" spans="7:24">
      <c r="G193" s="7">
        <f t="shared" si="30"/>
        <v>2.1399999999999982E-2</v>
      </c>
      <c r="H193" s="6">
        <f t="shared" si="18"/>
        <v>1.1382394713782809E-2</v>
      </c>
      <c r="I193" s="5">
        <f t="shared" si="19"/>
        <v>5781361861.9227028</v>
      </c>
      <c r="J193" s="3">
        <f t="shared" si="20"/>
        <v>5.7813618619227034</v>
      </c>
      <c r="K193" s="3">
        <f t="shared" si="21"/>
        <v>0.17296962616822445</v>
      </c>
      <c r="L193" s="3">
        <f t="shared" si="22"/>
        <v>2.1904014117436921</v>
      </c>
      <c r="M193" s="4">
        <f t="shared" si="23"/>
        <v>98.179308841264785</v>
      </c>
      <c r="N193" s="2">
        <f t="shared" si="24"/>
        <v>-0.7578385654418629</v>
      </c>
      <c r="O193" s="3">
        <f t="shared" si="25"/>
        <v>0.98010473851956703</v>
      </c>
      <c r="P193" s="2">
        <f t="shared" si="31"/>
        <v>0.85816855217066246</v>
      </c>
      <c r="Q193" s="2">
        <f t="shared" si="26"/>
        <v>0.10885464121649577</v>
      </c>
      <c r="R193" s="2">
        <f t="shared" si="32"/>
        <v>1</v>
      </c>
      <c r="S193" s="2">
        <f t="shared" si="33"/>
        <v>0.85816855217066246</v>
      </c>
      <c r="T193" s="2">
        <f t="shared" si="34"/>
        <v>0.84109506443094251</v>
      </c>
      <c r="U193" s="2">
        <f t="shared" si="27"/>
        <v>-0.63741427702857667</v>
      </c>
      <c r="V193" s="104">
        <f t="shared" si="28"/>
        <v>0.40629696055986309</v>
      </c>
      <c r="W193" s="110">
        <f t="shared" si="29"/>
        <v>0.63741427702857667</v>
      </c>
      <c r="X193" s="1"/>
    </row>
    <row r="194" spans="7:24">
      <c r="G194" s="7">
        <f t="shared" si="30"/>
        <v>2.159999999999998E-2</v>
      </c>
      <c r="H194" s="6">
        <f t="shared" si="18"/>
        <v>1.148877223447237E-2</v>
      </c>
      <c r="I194" s="5">
        <f t="shared" si="19"/>
        <v>5835393281.1930094</v>
      </c>
      <c r="J194" s="3">
        <f t="shared" si="20"/>
        <v>5.83539328119301</v>
      </c>
      <c r="K194" s="3">
        <f t="shared" si="21"/>
        <v>0.17136805555555568</v>
      </c>
      <c r="L194" s="3">
        <f t="shared" si="22"/>
        <v>2.2108724529749417</v>
      </c>
      <c r="M194" s="4">
        <f t="shared" si="23"/>
        <v>100.71478760059205</v>
      </c>
      <c r="N194" s="2">
        <f t="shared" si="24"/>
        <v>0.25116144724754563</v>
      </c>
      <c r="O194" s="3">
        <f t="shared" si="25"/>
        <v>0.97932742620418445</v>
      </c>
      <c r="P194" s="2">
        <f t="shared" si="31"/>
        <v>0.8532067814100639</v>
      </c>
      <c r="Q194" s="2">
        <f t="shared" si="26"/>
        <v>0.10626633890353077</v>
      </c>
      <c r="R194" s="2">
        <f t="shared" si="32"/>
        <v>1</v>
      </c>
      <c r="S194" s="2">
        <f t="shared" si="33"/>
        <v>0.8532067814100639</v>
      </c>
      <c r="T194" s="2">
        <f t="shared" si="34"/>
        <v>0.83556880125827404</v>
      </c>
      <c r="U194" s="2">
        <f t="shared" si="27"/>
        <v>0.20986266939892495</v>
      </c>
      <c r="V194" s="104">
        <f t="shared" si="28"/>
        <v>4.404234000724247E-2</v>
      </c>
      <c r="W194" s="110">
        <f t="shared" si="29"/>
        <v>0.20986266939892495</v>
      </c>
      <c r="X194" s="1"/>
    </row>
    <row r="195" spans="7:24">
      <c r="G195" s="7">
        <f t="shared" si="30"/>
        <v>2.1799999999999979E-2</v>
      </c>
      <c r="H195" s="6">
        <f t="shared" si="18"/>
        <v>1.1595149755161927E-2</v>
      </c>
      <c r="I195" s="5">
        <f t="shared" si="19"/>
        <v>5889424700.4633141</v>
      </c>
      <c r="J195" s="3">
        <f t="shared" si="20"/>
        <v>5.889424700463314</v>
      </c>
      <c r="K195" s="3">
        <f t="shared" si="21"/>
        <v>0.16979587155963319</v>
      </c>
      <c r="L195" s="3">
        <f t="shared" si="22"/>
        <v>2.2313434942061909</v>
      </c>
      <c r="M195" s="4">
        <f t="shared" si="23"/>
        <v>103.29971188502817</v>
      </c>
      <c r="N195" s="2">
        <f t="shared" si="24"/>
        <v>0.29818290540185238</v>
      </c>
      <c r="O195" s="3">
        <f t="shared" si="25"/>
        <v>0.9785240609867516</v>
      </c>
      <c r="P195" s="2">
        <f t="shared" si="31"/>
        <v>0.84813516245592235</v>
      </c>
      <c r="Q195" s="2">
        <f t="shared" si="26"/>
        <v>0.10371968653131695</v>
      </c>
      <c r="R195" s="2">
        <f t="shared" si="32"/>
        <v>1</v>
      </c>
      <c r="S195" s="2">
        <f t="shared" si="33"/>
        <v>0.84813516245592235</v>
      </c>
      <c r="T195" s="2">
        <f t="shared" si="34"/>
        <v>0.82992066343202742</v>
      </c>
      <c r="U195" s="2">
        <f t="shared" si="27"/>
        <v>0.24746815467519481</v>
      </c>
      <c r="V195" s="104">
        <f t="shared" si="28"/>
        <v>6.1240487578346145E-2</v>
      </c>
      <c r="W195" s="110">
        <f t="shared" si="29"/>
        <v>0.24746815467519481</v>
      </c>
      <c r="X195" s="1"/>
    </row>
    <row r="196" spans="7:24">
      <c r="G196" s="7">
        <f t="shared" si="30"/>
        <v>2.1999999999999978E-2</v>
      </c>
      <c r="H196" s="6">
        <f t="shared" si="18"/>
        <v>1.1701527275851486E-2</v>
      </c>
      <c r="I196" s="5">
        <f t="shared" si="19"/>
        <v>5943456119.7336197</v>
      </c>
      <c r="J196" s="3">
        <f t="shared" si="20"/>
        <v>5.9434561197336198</v>
      </c>
      <c r="K196" s="3">
        <f t="shared" si="21"/>
        <v>0.16825227272727289</v>
      </c>
      <c r="L196" s="3">
        <f t="shared" si="22"/>
        <v>2.2518145354374406</v>
      </c>
      <c r="M196" s="4">
        <f t="shared" si="23"/>
        <v>105.93480001891169</v>
      </c>
      <c r="N196" s="2">
        <f t="shared" si="24"/>
        <v>-0.72379945593735207</v>
      </c>
      <c r="O196" s="3">
        <f t="shared" si="25"/>
        <v>0.97769393243916691</v>
      </c>
      <c r="P196" s="2">
        <f t="shared" si="31"/>
        <v>0.84295343851606608</v>
      </c>
      <c r="Q196" s="2">
        <f t="shared" si="26"/>
        <v>0.10121435970512994</v>
      </c>
      <c r="R196" s="2">
        <f t="shared" si="32"/>
        <v>1</v>
      </c>
      <c r="S196" s="2">
        <f t="shared" si="33"/>
        <v>0.84295343851606608</v>
      </c>
      <c r="T196" s="2">
        <f t="shared" si="34"/>
        <v>0.82415046216589016</v>
      </c>
      <c r="U196" s="2">
        <f t="shared" si="27"/>
        <v>-0.59651965612618851</v>
      </c>
      <c r="V196" s="104">
        <f t="shared" si="28"/>
        <v>0.35583570014490618</v>
      </c>
      <c r="W196" s="110">
        <f t="shared" si="29"/>
        <v>0.59651965612618851</v>
      </c>
      <c r="X196" s="1"/>
    </row>
    <row r="197" spans="7:24">
      <c r="G197" s="7">
        <f t="shared" si="30"/>
        <v>2.2199999999999977E-2</v>
      </c>
      <c r="H197" s="6">
        <f t="shared" si="18"/>
        <v>1.1807904796541044E-2</v>
      </c>
      <c r="I197" s="5">
        <f t="shared" si="19"/>
        <v>5997487539.0039253</v>
      </c>
      <c r="J197" s="3">
        <f t="shared" si="20"/>
        <v>5.9974875390039255</v>
      </c>
      <c r="K197" s="3">
        <f t="shared" si="21"/>
        <v>0.16673648648648665</v>
      </c>
      <c r="L197" s="3">
        <f t="shared" si="22"/>
        <v>2.2722855766686898</v>
      </c>
      <c r="M197" s="4">
        <f t="shared" si="23"/>
        <v>108.62077694708186</v>
      </c>
      <c r="N197" s="2">
        <f t="shared" si="24"/>
        <v>0.95358000914332131</v>
      </c>
      <c r="O197" s="3">
        <f t="shared" si="25"/>
        <v>0.97683631692014583</v>
      </c>
      <c r="P197" s="2">
        <f t="shared" si="31"/>
        <v>0.83766143225892653</v>
      </c>
      <c r="Q197" s="2">
        <f t="shared" si="26"/>
        <v>9.8750063931196175E-2</v>
      </c>
      <c r="R197" s="2">
        <f t="shared" si="32"/>
        <v>1</v>
      </c>
      <c r="S197" s="2">
        <f t="shared" si="33"/>
        <v>0.83766143225892653</v>
      </c>
      <c r="T197" s="2">
        <f t="shared" si="34"/>
        <v>0.81825810831386403</v>
      </c>
      <c r="U197" s="2">
        <f t="shared" si="27"/>
        <v>0.78027457440753123</v>
      </c>
      <c r="V197" s="104">
        <f t="shared" si="28"/>
        <v>0.60882841146685396</v>
      </c>
      <c r="W197" s="110">
        <f t="shared" si="29"/>
        <v>0.78027457440753123</v>
      </c>
      <c r="X197" s="1"/>
    </row>
    <row r="198" spans="7:24">
      <c r="G198" s="7">
        <f t="shared" si="30"/>
        <v>2.2399999999999975E-2</v>
      </c>
      <c r="H198" s="6">
        <f t="shared" si="18"/>
        <v>1.1914282317230603E-2</v>
      </c>
      <c r="I198" s="5">
        <f t="shared" si="19"/>
        <v>6051518958.27423</v>
      </c>
      <c r="J198" s="3">
        <f t="shared" si="20"/>
        <v>6.0515189582742304</v>
      </c>
      <c r="K198" s="3">
        <f t="shared" si="21"/>
        <v>0.16524776785714301</v>
      </c>
      <c r="L198" s="3">
        <f t="shared" si="22"/>
        <v>2.292756617899939</v>
      </c>
      <c r="M198" s="4">
        <f t="shared" si="23"/>
        <v>111.35837423487875</v>
      </c>
      <c r="N198" s="2">
        <f t="shared" si="24"/>
        <v>-0.99519130098561881</v>
      </c>
      <c r="O198" s="3">
        <f t="shared" si="25"/>
        <v>0.97595047756343645</v>
      </c>
      <c r="P198" s="2">
        <f t="shared" si="31"/>
        <v>0.83225904804605544</v>
      </c>
      <c r="Q198" s="2">
        <f t="shared" si="26"/>
        <v>9.6326529380542522E-2</v>
      </c>
      <c r="R198" s="2">
        <f t="shared" si="32"/>
        <v>1</v>
      </c>
      <c r="S198" s="2">
        <f t="shared" si="33"/>
        <v>0.83225904804605544</v>
      </c>
      <c r="T198" s="2">
        <f t="shared" si="34"/>
        <v>0.81224361539703882</v>
      </c>
      <c r="U198" s="2">
        <f t="shared" si="27"/>
        <v>-0.80833778032424164</v>
      </c>
      <c r="V198" s="104">
        <f t="shared" si="28"/>
        <v>0.65340996709952193</v>
      </c>
      <c r="W198" s="110">
        <f t="shared" si="29"/>
        <v>0.80833778032424164</v>
      </c>
      <c r="X198" s="1"/>
    </row>
    <row r="199" spans="7:24">
      <c r="G199" s="7">
        <f t="shared" si="30"/>
        <v>2.2599999999999974E-2</v>
      </c>
      <c r="H199" s="6">
        <f t="shared" si="18"/>
        <v>1.2020659837920162E-2</v>
      </c>
      <c r="I199" s="5">
        <f t="shared" si="19"/>
        <v>6105550377.5445356</v>
      </c>
      <c r="J199" s="3">
        <f t="shared" si="20"/>
        <v>6.1055503775445361</v>
      </c>
      <c r="K199" s="3">
        <f t="shared" si="21"/>
        <v>0.16378539823008867</v>
      </c>
      <c r="L199" s="3">
        <f t="shared" si="22"/>
        <v>2.3132276591311887</v>
      </c>
      <c r="M199" s="4">
        <f t="shared" si="23"/>
        <v>114.14833006814338</v>
      </c>
      <c r="N199" s="2">
        <f t="shared" si="24"/>
        <v>0.90055820891708094</v>
      </c>
      <c r="O199" s="3">
        <f t="shared" si="25"/>
        <v>0.9750356642776612</v>
      </c>
      <c r="P199" s="2">
        <f t="shared" si="31"/>
        <v>0.82674627411677326</v>
      </c>
      <c r="Q199" s="2">
        <f t="shared" si="26"/>
        <v>9.3943506133536553E-2</v>
      </c>
      <c r="R199" s="2">
        <f t="shared" si="32"/>
        <v>1</v>
      </c>
      <c r="S199" s="2">
        <f t="shared" si="33"/>
        <v>0.82674627411677326</v>
      </c>
      <c r="T199" s="2">
        <f t="shared" si="34"/>
        <v>0.80610710257252938</v>
      </c>
      <c r="U199" s="2">
        <f t="shared" si="27"/>
        <v>0.72594636848805472</v>
      </c>
      <c r="V199" s="104">
        <f t="shared" si="28"/>
        <v>0.52699812992099448</v>
      </c>
      <c r="W199" s="110">
        <f t="shared" si="29"/>
        <v>0.72594636848805472</v>
      </c>
      <c r="X199" s="1"/>
    </row>
    <row r="200" spans="7:24">
      <c r="G200" s="7">
        <f t="shared" si="30"/>
        <v>2.2799999999999973E-2</v>
      </c>
      <c r="H200" s="6">
        <f t="shared" si="18"/>
        <v>1.2127037358609719E-2</v>
      </c>
      <c r="I200" s="5">
        <f t="shared" si="19"/>
        <v>6159581796.8148403</v>
      </c>
      <c r="J200" s="3">
        <f t="shared" si="20"/>
        <v>6.159581796814841</v>
      </c>
      <c r="K200" s="3">
        <f t="shared" si="21"/>
        <v>0.16234868421052651</v>
      </c>
      <c r="L200" s="3">
        <f t="shared" si="22"/>
        <v>2.3336987003624379</v>
      </c>
      <c r="M200" s="4">
        <f t="shared" si="23"/>
        <v>116.99138925321736</v>
      </c>
      <c r="N200" s="2">
        <f t="shared" si="24"/>
        <v>-0.73286159036791521</v>
      </c>
      <c r="O200" s="3">
        <f t="shared" si="25"/>
        <v>0.97409111375836144</v>
      </c>
      <c r="P200" s="2">
        <f t="shared" si="31"/>
        <v>0.82112318471923673</v>
      </c>
      <c r="Q200" s="2">
        <f t="shared" si="26"/>
        <v>9.1600759879826757E-2</v>
      </c>
      <c r="R200" s="2">
        <f t="shared" si="32"/>
        <v>1</v>
      </c>
      <c r="S200" s="2">
        <f t="shared" si="33"/>
        <v>0.82112318471923673</v>
      </c>
      <c r="T200" s="2">
        <f t="shared" si="34"/>
        <v>0.79984879753597404</v>
      </c>
      <c r="U200" s="2">
        <f t="shared" si="27"/>
        <v>-0.58617846181607858</v>
      </c>
      <c r="V200" s="104">
        <f t="shared" si="28"/>
        <v>0.34360518909706389</v>
      </c>
      <c r="W200" s="110">
        <f t="shared" si="29"/>
        <v>0.58617846181607858</v>
      </c>
      <c r="X200" s="1"/>
    </row>
    <row r="201" spans="7:24">
      <c r="G201" s="7">
        <f t="shared" si="30"/>
        <v>2.2999999999999972E-2</v>
      </c>
      <c r="H201" s="6">
        <f t="shared" si="18"/>
        <v>1.2233414879299279E-2</v>
      </c>
      <c r="I201" s="5">
        <f t="shared" si="19"/>
        <v>6213613216.0851469</v>
      </c>
      <c r="J201" s="3">
        <f t="shared" si="20"/>
        <v>6.2136132160851476</v>
      </c>
      <c r="K201" s="3">
        <f t="shared" si="21"/>
        <v>0.16093695652173928</v>
      </c>
      <c r="L201" s="3">
        <f t="shared" si="22"/>
        <v>2.3541697415936875</v>
      </c>
      <c r="M201" s="4">
        <f t="shared" si="23"/>
        <v>119.88830321694341</v>
      </c>
      <c r="N201" s="2">
        <f t="shared" si="24"/>
        <v>0.54621562705226245</v>
      </c>
      <c r="O201" s="3">
        <f t="shared" si="25"/>
        <v>0.9731160495128367</v>
      </c>
      <c r="P201" s="2">
        <f t="shared" si="31"/>
        <v>0.81538994218209293</v>
      </c>
      <c r="Q201" s="2">
        <f t="shared" si="26"/>
        <v>8.9298068047906132E-2</v>
      </c>
      <c r="R201" s="2">
        <f t="shared" si="32"/>
        <v>1</v>
      </c>
      <c r="S201" s="2">
        <f t="shared" si="33"/>
        <v>0.81538994218209293</v>
      </c>
      <c r="T201" s="2">
        <f t="shared" si="34"/>
        <v>0.79346903934873858</v>
      </c>
      <c r="U201" s="2">
        <f t="shared" si="27"/>
        <v>0.43340518887442753</v>
      </c>
      <c r="V201" s="104">
        <f t="shared" si="28"/>
        <v>0.18784005774327819</v>
      </c>
      <c r="W201" s="110">
        <f t="shared" si="29"/>
        <v>0.43340518887442753</v>
      </c>
      <c r="X201" s="1"/>
    </row>
    <row r="202" spans="7:24">
      <c r="G202" s="7">
        <f t="shared" si="30"/>
        <v>2.3199999999999971E-2</v>
      </c>
      <c r="H202" s="6">
        <f t="shared" si="18"/>
        <v>1.2339792399988836E-2</v>
      </c>
      <c r="I202" s="5">
        <f t="shared" si="19"/>
        <v>6267644635.3554516</v>
      </c>
      <c r="J202" s="3">
        <f t="shared" si="20"/>
        <v>6.2676446353554516</v>
      </c>
      <c r="K202" s="3">
        <f t="shared" si="21"/>
        <v>0.15954956896551745</v>
      </c>
      <c r="L202" s="3">
        <f t="shared" si="22"/>
        <v>2.3746407828249363</v>
      </c>
      <c r="M202" s="4">
        <f t="shared" si="23"/>
        <v>122.83983000666466</v>
      </c>
      <c r="N202" s="2">
        <f t="shared" si="24"/>
        <v>-0.37812845120153749</v>
      </c>
      <c r="O202" s="3">
        <f t="shared" si="25"/>
        <v>0.97210968189838365</v>
      </c>
      <c r="P202" s="2">
        <f t="shared" si="31"/>
        <v>0.80954679892077985</v>
      </c>
      <c r="Q202" s="2">
        <f t="shared" si="26"/>
        <v>8.703521633835748E-2</v>
      </c>
      <c r="R202" s="2">
        <f t="shared" si="32"/>
        <v>1</v>
      </c>
      <c r="S202" s="2">
        <f t="shared" si="33"/>
        <v>0.80954679892077985</v>
      </c>
      <c r="T202" s="2">
        <f t="shared" si="34"/>
        <v>0.78696828118073403</v>
      </c>
      <c r="U202" s="2">
        <f t="shared" si="27"/>
        <v>-0.29757509730760701</v>
      </c>
      <c r="V202" s="104">
        <f t="shared" si="28"/>
        <v>8.8550938537631782E-2</v>
      </c>
      <c r="W202" s="110">
        <f t="shared" si="29"/>
        <v>0.29757509730760701</v>
      </c>
      <c r="X202" s="1"/>
    </row>
    <row r="203" spans="7:24">
      <c r="G203" s="7">
        <f t="shared" si="30"/>
        <v>2.3399999999999969E-2</v>
      </c>
      <c r="H203" s="6">
        <f t="shared" si="18"/>
        <v>1.2446169920678395E-2</v>
      </c>
      <c r="I203" s="5">
        <f t="shared" si="19"/>
        <v>6321676054.6257572</v>
      </c>
      <c r="J203" s="3">
        <f t="shared" si="20"/>
        <v>6.3216760546257573</v>
      </c>
      <c r="K203" s="3">
        <f t="shared" si="21"/>
        <v>0.15818589743589762</v>
      </c>
      <c r="L203" s="3">
        <f t="shared" si="22"/>
        <v>2.3951118240561859</v>
      </c>
      <c r="M203" s="4">
        <f t="shared" si="23"/>
        <v>125.84673429022547</v>
      </c>
      <c r="N203" s="2">
        <f t="shared" si="24"/>
        <v>0.25039229774978877</v>
      </c>
      <c r="O203" s="3">
        <f t="shared" si="25"/>
        <v>0.97107120817455916</v>
      </c>
      <c r="P203" s="2">
        <f t="shared" si="31"/>
        <v>0.80359409937242832</v>
      </c>
      <c r="Q203" s="2">
        <f t="shared" si="26"/>
        <v>8.4811995634941906E-2</v>
      </c>
      <c r="R203" s="2">
        <f t="shared" si="32"/>
        <v>1</v>
      </c>
      <c r="S203" s="2">
        <f t="shared" si="33"/>
        <v>0.80359409937242832</v>
      </c>
      <c r="T203" s="2">
        <f t="shared" si="34"/>
        <v>0.78034709295953075</v>
      </c>
      <c r="U203" s="2">
        <f t="shared" si="27"/>
        <v>0.19539290164850492</v>
      </c>
      <c r="V203" s="104">
        <f t="shared" si="28"/>
        <v>3.8178386014622319E-2</v>
      </c>
      <c r="W203" s="110">
        <f t="shared" si="29"/>
        <v>0.19539290164850492</v>
      </c>
      <c r="X203" s="1"/>
    </row>
    <row r="204" spans="7:24">
      <c r="G204" s="7">
        <f t="shared" si="30"/>
        <v>2.3599999999999968E-2</v>
      </c>
      <c r="H204" s="6">
        <f t="shared" si="18"/>
        <v>1.2552547441367952E-2</v>
      </c>
      <c r="I204" s="5">
        <f t="shared" si="19"/>
        <v>6375707473.8960619</v>
      </c>
      <c r="J204" s="3">
        <f t="shared" si="20"/>
        <v>6.3757074738960622</v>
      </c>
      <c r="K204" s="3">
        <f t="shared" si="21"/>
        <v>0.15684533898305106</v>
      </c>
      <c r="L204" s="3">
        <f t="shared" si="22"/>
        <v>2.4155828652874352</v>
      </c>
      <c r="M204" s="4">
        <f t="shared" si="23"/>
        <v>128.90978735597068</v>
      </c>
      <c r="N204" s="2">
        <f t="shared" si="24"/>
        <v>-0.17366090794491323</v>
      </c>
      <c r="O204" s="3">
        <f t="shared" si="25"/>
        <v>0.9699998125701027</v>
      </c>
      <c r="P204" s="2">
        <f t="shared" si="31"/>
        <v>0.79753228185323943</v>
      </c>
      <c r="Q204" s="2">
        <f t="shared" si="26"/>
        <v>8.2628199268039937E-2</v>
      </c>
      <c r="R204" s="2">
        <f t="shared" si="32"/>
        <v>1</v>
      </c>
      <c r="S204" s="2">
        <f t="shared" si="33"/>
        <v>0.79753228185323943</v>
      </c>
      <c r="T204" s="2">
        <f t="shared" si="34"/>
        <v>0.77360616391624859</v>
      </c>
      <c r="U204" s="2">
        <f t="shared" si="27"/>
        <v>-0.13434514881747711</v>
      </c>
      <c r="V204" s="104">
        <f t="shared" si="28"/>
        <v>1.8048619010790072E-2</v>
      </c>
      <c r="W204" s="110">
        <f t="shared" si="29"/>
        <v>0.13434514881747711</v>
      </c>
      <c r="X204" s="1"/>
    </row>
    <row r="205" spans="7:24">
      <c r="G205" s="7">
        <f t="shared" si="30"/>
        <v>2.3799999999999967E-2</v>
      </c>
      <c r="H205" s="6">
        <f t="shared" si="18"/>
        <v>1.2658924962057512E-2</v>
      </c>
      <c r="I205" s="5">
        <f t="shared" si="19"/>
        <v>6429738893.1663685</v>
      </c>
      <c r="J205" s="3">
        <f t="shared" si="20"/>
        <v>6.4297388931663688</v>
      </c>
      <c r="K205" s="3">
        <f t="shared" si="21"/>
        <v>0.15552731092436992</v>
      </c>
      <c r="L205" s="3">
        <f t="shared" si="22"/>
        <v>2.4360539065186848</v>
      </c>
      <c r="M205" s="4">
        <f t="shared" si="23"/>
        <v>132.02976711274633</v>
      </c>
      <c r="N205" s="2">
        <f t="shared" si="24"/>
        <v>0.15233750670528109</v>
      </c>
      <c r="O205" s="3">
        <f t="shared" si="25"/>
        <v>0.96889466636517019</v>
      </c>
      <c r="P205" s="2">
        <f t="shared" si="31"/>
        <v>0.79136188033213184</v>
      </c>
      <c r="Q205" s="2">
        <f t="shared" si="26"/>
        <v>8.0483620605488304E-2</v>
      </c>
      <c r="R205" s="2">
        <f t="shared" si="32"/>
        <v>1</v>
      </c>
      <c r="S205" s="2">
        <f t="shared" si="33"/>
        <v>0.79136188033213184</v>
      </c>
      <c r="T205" s="2">
        <f t="shared" si="34"/>
        <v>0.7667463050185146</v>
      </c>
      <c r="U205" s="2">
        <f t="shared" si="27"/>
        <v>0.11680422038200747</v>
      </c>
      <c r="V205" s="104">
        <f t="shared" si="28"/>
        <v>1.3643225899048568E-2</v>
      </c>
      <c r="W205" s="110">
        <f t="shared" si="29"/>
        <v>0.11680422038200747</v>
      </c>
      <c r="X205" s="1"/>
    </row>
    <row r="206" spans="7:24">
      <c r="G206" s="7">
        <f t="shared" si="30"/>
        <v>2.3999999999999966E-2</v>
      </c>
      <c r="H206" s="6">
        <f t="shared" si="18"/>
        <v>1.2765302482747071E-2</v>
      </c>
      <c r="I206" s="5">
        <f t="shared" si="19"/>
        <v>6483770312.4366732</v>
      </c>
      <c r="J206" s="3">
        <f t="shared" si="20"/>
        <v>6.4837703124366737</v>
      </c>
      <c r="K206" s="3">
        <f t="shared" si="21"/>
        <v>0.15423125000000021</v>
      </c>
      <c r="L206" s="3">
        <f t="shared" si="22"/>
        <v>2.456524947749934</v>
      </c>
      <c r="M206" s="4">
        <f t="shared" si="23"/>
        <v>135.20745808989878</v>
      </c>
      <c r="N206" s="2">
        <f t="shared" si="24"/>
        <v>-0.18790751801851471</v>
      </c>
      <c r="O206" s="3">
        <f t="shared" si="25"/>
        <v>0.96775492798954676</v>
      </c>
      <c r="P206" s="2">
        <f t="shared" si="31"/>
        <v>0.78508352611439769</v>
      </c>
      <c r="Q206" s="2">
        <f t="shared" si="26"/>
        <v>7.8378050946564706E-2</v>
      </c>
      <c r="R206" s="2">
        <f t="shared" si="32"/>
        <v>1</v>
      </c>
      <c r="S206" s="2">
        <f t="shared" si="33"/>
        <v>0.78508352611439769</v>
      </c>
      <c r="T206" s="2">
        <f t="shared" si="34"/>
        <v>0.75976845128061843</v>
      </c>
      <c r="U206" s="2">
        <f t="shared" si="27"/>
        <v>-0.14276620394891182</v>
      </c>
      <c r="V206" s="104">
        <f t="shared" si="28"/>
        <v>2.0382188989982286E-2</v>
      </c>
      <c r="W206" s="110">
        <f t="shared" si="29"/>
        <v>0.14276620394891182</v>
      </c>
      <c r="X206" s="1"/>
    </row>
    <row r="207" spans="7:24">
      <c r="G207" s="7">
        <f t="shared" si="30"/>
        <v>2.4199999999999965E-2</v>
      </c>
      <c r="H207" s="6">
        <f t="shared" si="18"/>
        <v>1.2871680003436628E-2</v>
      </c>
      <c r="I207" s="5">
        <f t="shared" si="19"/>
        <v>6537801731.7069778</v>
      </c>
      <c r="J207" s="3">
        <f t="shared" si="20"/>
        <v>6.5378017317069785</v>
      </c>
      <c r="K207" s="3">
        <f t="shared" si="21"/>
        <v>0.15295661157024815</v>
      </c>
      <c r="L207" s="3">
        <f t="shared" si="22"/>
        <v>2.4769959889811832</v>
      </c>
      <c r="M207" s="4">
        <f t="shared" si="23"/>
        <v>138.44365143727561</v>
      </c>
      <c r="N207" s="2">
        <f t="shared" si="24"/>
        <v>0.2798443449965623</v>
      </c>
      <c r="O207" s="3">
        <f t="shared" si="25"/>
        <v>0.96657974313751815</v>
      </c>
      <c r="P207" s="2">
        <f t="shared" si="31"/>
        <v>0.7786979494290569</v>
      </c>
      <c r="Q207" s="2">
        <f t="shared" si="26"/>
        <v>7.6311277695702506E-2</v>
      </c>
      <c r="R207" s="2">
        <f t="shared" si="32"/>
        <v>1</v>
      </c>
      <c r="S207" s="2">
        <f t="shared" si="33"/>
        <v>0.7786979494290569</v>
      </c>
      <c r="T207" s="2">
        <f t="shared" si="34"/>
        <v>0.75267366394084989</v>
      </c>
      <c r="U207" s="2">
        <f t="shared" si="27"/>
        <v>0.21063146848168979</v>
      </c>
      <c r="V207" s="104">
        <f t="shared" si="28"/>
        <v>4.4365615514753078E-2</v>
      </c>
      <c r="W207" s="110">
        <f t="shared" si="29"/>
        <v>0.21063146848168979</v>
      </c>
      <c r="X207" s="1"/>
    </row>
    <row r="208" spans="7:24">
      <c r="G208" s="7">
        <f t="shared" si="30"/>
        <v>2.4399999999999963E-2</v>
      </c>
      <c r="H208" s="6">
        <f t="shared" si="18"/>
        <v>1.2978057524126188E-2</v>
      </c>
      <c r="I208" s="5">
        <f t="shared" si="19"/>
        <v>6591833150.9772844</v>
      </c>
      <c r="J208" s="3">
        <f t="shared" si="20"/>
        <v>6.5918331509772852</v>
      </c>
      <c r="K208" s="3">
        <f t="shared" si="21"/>
        <v>0.15170286885245921</v>
      </c>
      <c r="L208" s="3">
        <f t="shared" si="22"/>
        <v>2.4974670302124329</v>
      </c>
      <c r="M208" s="4">
        <f t="shared" si="23"/>
        <v>141.7391449252251</v>
      </c>
      <c r="N208" s="2">
        <f t="shared" si="24"/>
        <v>-0.4237059737993375</v>
      </c>
      <c r="O208" s="3">
        <f t="shared" si="25"/>
        <v>0.96536824490009687</v>
      </c>
      <c r="P208" s="2">
        <f t="shared" si="31"/>
        <v>0.77220598091357628</v>
      </c>
      <c r="Q208" s="2">
        <f t="shared" si="26"/>
        <v>7.4283082793461658E-2</v>
      </c>
      <c r="R208" s="2">
        <f t="shared" si="32"/>
        <v>1</v>
      </c>
      <c r="S208" s="2">
        <f t="shared" si="33"/>
        <v>0.77220598091357628</v>
      </c>
      <c r="T208" s="2">
        <f t="shared" si="34"/>
        <v>0.7454631324958968</v>
      </c>
      <c r="U208" s="2">
        <f t="shared" si="27"/>
        <v>-0.31585718248567851</v>
      </c>
      <c r="V208" s="104">
        <f t="shared" si="28"/>
        <v>9.9765759727791212E-2</v>
      </c>
      <c r="W208" s="110">
        <f t="shared" si="29"/>
        <v>0.31585718248567851</v>
      </c>
      <c r="X208" s="1"/>
    </row>
    <row r="209" spans="7:24">
      <c r="G209" s="7">
        <f t="shared" si="30"/>
        <v>2.4599999999999962E-2</v>
      </c>
      <c r="H209" s="6">
        <f t="shared" si="18"/>
        <v>1.3084435044815745E-2</v>
      </c>
      <c r="I209" s="5">
        <f t="shared" si="19"/>
        <v>6645864570.2475891</v>
      </c>
      <c r="J209" s="3">
        <f t="shared" si="20"/>
        <v>6.6458645702475891</v>
      </c>
      <c r="K209" s="3">
        <f t="shared" si="21"/>
        <v>0.15046951219512217</v>
      </c>
      <c r="L209" s="3">
        <f t="shared" si="22"/>
        <v>2.5179380714436821</v>
      </c>
      <c r="M209" s="4">
        <f t="shared" si="23"/>
        <v>145.09474294459622</v>
      </c>
      <c r="N209" s="2">
        <f t="shared" si="24"/>
        <v>0.60641020357486297</v>
      </c>
      <c r="O209" s="3">
        <f t="shared" si="25"/>
        <v>0.96411955391531012</v>
      </c>
      <c r="P209" s="2">
        <f t="shared" si="31"/>
        <v>0.76560855298960351</v>
      </c>
      <c r="Q209" s="2">
        <f t="shared" si="26"/>
        <v>7.2293241383295778E-2</v>
      </c>
      <c r="R209" s="2">
        <f t="shared" si="32"/>
        <v>1</v>
      </c>
      <c r="S209" s="2">
        <f t="shared" si="33"/>
        <v>0.76560855298960351</v>
      </c>
      <c r="T209" s="2">
        <f t="shared" si="34"/>
        <v>0.73813817658208258</v>
      </c>
      <c r="U209" s="2">
        <f t="shared" si="27"/>
        <v>0.44761452192751883</v>
      </c>
      <c r="V209" s="104">
        <f t="shared" si="28"/>
        <v>0.20035876024040122</v>
      </c>
      <c r="W209" s="110">
        <f t="shared" si="29"/>
        <v>0.44761452192751883</v>
      </c>
      <c r="X209" s="1"/>
    </row>
    <row r="210" spans="7:24">
      <c r="G210" s="7">
        <f t="shared" si="30"/>
        <v>2.4799999999999961E-2</v>
      </c>
      <c r="H210" s="6">
        <f t="shared" si="18"/>
        <v>1.3190812565505304E-2</v>
      </c>
      <c r="I210" s="5">
        <f t="shared" si="19"/>
        <v>6699895989.5178947</v>
      </c>
      <c r="J210" s="3">
        <f t="shared" si="20"/>
        <v>6.6998959895178949</v>
      </c>
      <c r="K210" s="3">
        <f t="shared" si="21"/>
        <v>0.149256048387097</v>
      </c>
      <c r="L210" s="3">
        <f t="shared" si="22"/>
        <v>2.5384091126749313</v>
      </c>
      <c r="M210" s="4">
        <f t="shared" si="23"/>
        <v>148.51125650673899</v>
      </c>
      <c r="N210" s="2">
        <f t="shared" si="24"/>
        <v>-0.79949803827159627</v>
      </c>
      <c r="O210" s="3">
        <f t="shared" si="25"/>
        <v>0.96283277853727256</v>
      </c>
      <c r="P210" s="2">
        <f t="shared" si="31"/>
        <v>0.75890670112337077</v>
      </c>
      <c r="Q210" s="2">
        <f t="shared" si="26"/>
        <v>7.0341520693728343E-2</v>
      </c>
      <c r="R210" s="2">
        <f t="shared" si="32"/>
        <v>1</v>
      </c>
      <c r="S210" s="2">
        <f t="shared" si="33"/>
        <v>0.75890670112337077</v>
      </c>
      <c r="T210" s="2">
        <f t="shared" si="34"/>
        <v>0.73070024769317055</v>
      </c>
      <c r="U210" s="2">
        <f t="shared" si="27"/>
        <v>-0.58419341459525931</v>
      </c>
      <c r="V210" s="104">
        <f t="shared" si="28"/>
        <v>0.34128194565646852</v>
      </c>
      <c r="W210" s="110">
        <f t="shared" si="29"/>
        <v>0.58419341459525931</v>
      </c>
      <c r="X210" s="1"/>
    </row>
    <row r="211" spans="7:24">
      <c r="G211" s="7">
        <f t="shared" si="30"/>
        <v>2.499999999999996E-2</v>
      </c>
      <c r="H211" s="6">
        <f t="shared" si="18"/>
        <v>1.3297190086194861E-2</v>
      </c>
      <c r="I211" s="5">
        <f t="shared" si="19"/>
        <v>6753927408.7881994</v>
      </c>
      <c r="J211" s="3">
        <f t="shared" si="20"/>
        <v>6.7539274087881997</v>
      </c>
      <c r="K211" s="3">
        <f t="shared" si="21"/>
        <v>0.14806200000000022</v>
      </c>
      <c r="L211" s="3">
        <f t="shared" si="22"/>
        <v>2.5588801539061805</v>
      </c>
      <c r="M211" s="4">
        <f t="shared" si="23"/>
        <v>151.98950324350395</v>
      </c>
      <c r="N211" s="2">
        <f t="shared" si="24"/>
        <v>0.95303778460165056</v>
      </c>
      <c r="O211" s="3">
        <f t="shared" si="25"/>
        <v>0.96150701502477731</v>
      </c>
      <c r="P211" s="2">
        <f t="shared" si="31"/>
        <v>0.75210156496445546</v>
      </c>
      <c r="Q211" s="2">
        <f t="shared" si="26"/>
        <v>6.8427679116660714E-2</v>
      </c>
      <c r="R211" s="2">
        <f t="shared" si="32"/>
        <v>1</v>
      </c>
      <c r="S211" s="2">
        <f t="shared" si="33"/>
        <v>0.75210156496445546</v>
      </c>
      <c r="T211" s="2">
        <f t="shared" si="34"/>
        <v>0.72315093072443726</v>
      </c>
      <c r="U211" s="2">
        <f t="shared" si="27"/>
        <v>0.68919016095023933</v>
      </c>
      <c r="V211" s="104">
        <f t="shared" si="28"/>
        <v>0.47498307795061678</v>
      </c>
      <c r="W211" s="110">
        <f t="shared" si="29"/>
        <v>0.68919016095023933</v>
      </c>
      <c r="X211" s="1"/>
    </row>
    <row r="212" spans="7:24">
      <c r="G212" s="7">
        <f t="shared" si="30"/>
        <v>2.5199999999999959E-2</v>
      </c>
      <c r="H212" s="6">
        <f t="shared" si="18"/>
        <v>1.3403567606884421E-2</v>
      </c>
      <c r="I212" s="5">
        <f t="shared" si="19"/>
        <v>6807958828.058506</v>
      </c>
      <c r="J212" s="3">
        <f t="shared" si="20"/>
        <v>6.8079588280585064</v>
      </c>
      <c r="K212" s="3">
        <f t="shared" si="21"/>
        <v>0.14688690476190497</v>
      </c>
      <c r="L212" s="3">
        <f t="shared" si="22"/>
        <v>2.5793511951374302</v>
      </c>
      <c r="M212" s="4">
        <f t="shared" si="23"/>
        <v>155.53030740724282</v>
      </c>
      <c r="N212" s="2">
        <f t="shared" si="24"/>
        <v>-0.99581420420114408</v>
      </c>
      <c r="O212" s="3">
        <f t="shared" si="25"/>
        <v>0.9601413477501517</v>
      </c>
      <c r="P212" s="2">
        <f t="shared" si="31"/>
        <v>0.74519438935661741</v>
      </c>
      <c r="Q212" s="2">
        <f t="shared" si="26"/>
        <v>6.6551465463657478E-2</v>
      </c>
      <c r="R212" s="2">
        <f t="shared" si="32"/>
        <v>1</v>
      </c>
      <c r="S212" s="2">
        <f t="shared" si="33"/>
        <v>0.74519438935661741</v>
      </c>
      <c r="T212" s="2">
        <f t="shared" si="34"/>
        <v>0.71549194533271399</v>
      </c>
      <c r="U212" s="2">
        <f t="shared" si="27"/>
        <v>-0.71249704215382503</v>
      </c>
      <c r="V212" s="104">
        <f t="shared" si="28"/>
        <v>0.50765203507794954</v>
      </c>
      <c r="W212" s="110">
        <f t="shared" si="29"/>
        <v>0.71249704215382503</v>
      </c>
      <c r="X212" s="1"/>
    </row>
    <row r="213" spans="7:24">
      <c r="G213" s="7">
        <f t="shared" si="30"/>
        <v>2.5399999999999957E-2</v>
      </c>
      <c r="H213" s="6">
        <f t="shared" si="18"/>
        <v>1.350994512757398E-2</v>
      </c>
      <c r="I213" s="5">
        <f t="shared" si="19"/>
        <v>6861990247.3288107</v>
      </c>
      <c r="J213" s="3">
        <f t="shared" si="20"/>
        <v>6.8619902473288112</v>
      </c>
      <c r="K213" s="3">
        <f t="shared" si="21"/>
        <v>0.14573031496063013</v>
      </c>
      <c r="L213" s="3">
        <f t="shared" si="22"/>
        <v>2.5998222363686798</v>
      </c>
      <c r="M213" s="4">
        <f t="shared" si="23"/>
        <v>159.1344998708077</v>
      </c>
      <c r="N213" s="2">
        <f t="shared" si="24"/>
        <v>0.85035952870871556</v>
      </c>
      <c r="O213" s="3">
        <f t="shared" si="25"/>
        <v>0.95873484942913534</v>
      </c>
      <c r="P213" s="2">
        <f t="shared" si="31"/>
        <v>0.73818652521450878</v>
      </c>
      <c r="Q213" s="2">
        <f t="shared" si="26"/>
        <v>6.471261838318719E-2</v>
      </c>
      <c r="R213" s="2">
        <f t="shared" si="32"/>
        <v>1</v>
      </c>
      <c r="S213" s="2">
        <f t="shared" si="33"/>
        <v>0.73818652521450878</v>
      </c>
      <c r="T213" s="2">
        <f t="shared" si="34"/>
        <v>0.70772514710214873</v>
      </c>
      <c r="U213" s="2">
        <f t="shared" si="27"/>
        <v>0.60182082254508962</v>
      </c>
      <c r="V213" s="104">
        <f t="shared" si="28"/>
        <v>0.36218830244884825</v>
      </c>
      <c r="W213" s="110">
        <f t="shared" si="29"/>
        <v>0.60182082254508962</v>
      </c>
    </row>
    <row r="214" spans="7:24">
      <c r="G214" s="7">
        <f t="shared" si="30"/>
        <v>2.5599999999999956E-2</v>
      </c>
      <c r="H214" s="6">
        <f t="shared" si="18"/>
        <v>1.3616322648263537E-2</v>
      </c>
      <c r="I214" s="5">
        <f t="shared" si="19"/>
        <v>6916021666.5991154</v>
      </c>
      <c r="J214" s="3">
        <f t="shared" si="20"/>
        <v>6.9160216665991161</v>
      </c>
      <c r="K214" s="3">
        <f t="shared" si="21"/>
        <v>0.14459179687500023</v>
      </c>
      <c r="L214" s="3">
        <f t="shared" si="22"/>
        <v>2.6202932775999286</v>
      </c>
      <c r="M214" s="4">
        <f t="shared" si="23"/>
        <v>162.80291812755181</v>
      </c>
      <c r="N214" s="2">
        <f t="shared" si="24"/>
        <v>-0.47048697317406507</v>
      </c>
      <c r="O214" s="3">
        <f t="shared" si="25"/>
        <v>0.95728658137254885</v>
      </c>
      <c r="P214" s="2">
        <f t="shared" si="31"/>
        <v>0.73107943026012456</v>
      </c>
      <c r="Q214" s="2">
        <f t="shared" si="26"/>
        <v>6.2910865922910869E-2</v>
      </c>
      <c r="R214" s="2">
        <f t="shared" si="32"/>
        <v>1</v>
      </c>
      <c r="S214" s="2">
        <f t="shared" si="33"/>
        <v>0.73107943026012456</v>
      </c>
      <c r="T214" s="2">
        <f t="shared" si="34"/>
        <v>0.69985252850550539</v>
      </c>
      <c r="U214" s="2">
        <f t="shared" si="27"/>
        <v>-0.32927149780477133</v>
      </c>
      <c r="V214" s="104">
        <f t="shared" si="28"/>
        <v>0.10841971926659753</v>
      </c>
      <c r="W214" s="110">
        <f t="shared" si="29"/>
        <v>0.32927149780477133</v>
      </c>
    </row>
    <row r="215" spans="7:24">
      <c r="G215" s="7">
        <f t="shared" si="30"/>
        <v>2.5799999999999955E-2</v>
      </c>
      <c r="H215" s="6">
        <f t="shared" ref="H215:H278" si="35">G215*$E$7/0.00000000000370155</f>
        <v>1.3722700168953095E-2</v>
      </c>
      <c r="I215" s="5">
        <f t="shared" ref="I215:I278" si="36">H215/$E$7</f>
        <v>6970053085.869421</v>
      </c>
      <c r="J215" s="3">
        <f t="shared" ref="J215:J278" si="37">I215*0.000000001</f>
        <v>6.9700530858694218</v>
      </c>
      <c r="K215" s="3">
        <f t="shared" ref="K215:K278" si="38">1/J215</f>
        <v>0.14347093023255836</v>
      </c>
      <c r="L215" s="3">
        <f t="shared" ref="L215:L278" si="39">H215*(($E$8/$E$7)^(1/4))</f>
        <v>2.6407643188311782</v>
      </c>
      <c r="M215" s="4">
        <f t="shared" ref="M215:M278" si="40">-$E$22+(3.1415926/2)*($E$8*($E$7^3)*(I215^4)-2*$E$11*$E$7*(I215^2))</f>
        <v>166.53640629132926</v>
      </c>
      <c r="N215" s="2">
        <f t="shared" ref="N215:N278" si="41">$E$19*SIN(M215)+$C$19*COS(M215)</f>
        <v>-0.10187589282266826</v>
      </c>
      <c r="O215" s="3">
        <f t="shared" ref="O215:O278" si="42">EXP(-14.238829*($E$10*$E$10*(($E$8*$E$7*$E$7*(I215^3)-$E$11*I215)^2)))</f>
        <v>0.95579559376053103</v>
      </c>
      <c r="P215" s="2">
        <f t="shared" si="31"/>
        <v>0.72387466961298297</v>
      </c>
      <c r="Q215" s="2">
        <f t="shared" ref="Q215:Q278" si="43">($E$35*EXP(-$E$37*(I215^2))+$E$36*EXP(-$E$38*(I215^2)))/2.431</f>
        <v>6.1145925222213543E-2</v>
      </c>
      <c r="R215" s="2">
        <f t="shared" si="32"/>
        <v>1</v>
      </c>
      <c r="S215" s="2">
        <f t="shared" si="33"/>
        <v>0.72387466961298297</v>
      </c>
      <c r="T215" s="2">
        <f t="shared" si="34"/>
        <v>0.69187621965094925</v>
      </c>
      <c r="U215" s="2">
        <f t="shared" ref="U215:U278" si="44">T215*N215</f>
        <v>-7.048550759971299E-2</v>
      </c>
      <c r="V215" s="104">
        <f t="shared" ref="V215:V278" si="45">U215^2</f>
        <v>4.9682067815891981E-3</v>
      </c>
      <c r="W215" s="110">
        <f t="shared" ref="W215:W278" si="46">ABS(U215)</f>
        <v>7.048550759971299E-2</v>
      </c>
    </row>
    <row r="216" spans="7:24">
      <c r="G216" s="7">
        <f t="shared" ref="G216:G279" si="47">G215+$C$20</f>
        <v>2.5999999999999954E-2</v>
      </c>
      <c r="H216" s="6">
        <f t="shared" si="35"/>
        <v>1.3829077689642654E-2</v>
      </c>
      <c r="I216" s="5">
        <f t="shared" si="36"/>
        <v>7024084505.1397266</v>
      </c>
      <c r="J216" s="3">
        <f t="shared" si="37"/>
        <v>7.0240845051397267</v>
      </c>
      <c r="K216" s="3">
        <f t="shared" si="38"/>
        <v>0.14236730769230793</v>
      </c>
      <c r="L216" s="3">
        <f t="shared" si="39"/>
        <v>2.6612353600624274</v>
      </c>
      <c r="M216" s="4">
        <f t="shared" si="40"/>
        <v>170.33581509649471</v>
      </c>
      <c r="N216" s="2">
        <f t="shared" si="41"/>
        <v>0.68882655508216017</v>
      </c>
      <c r="O216" s="3">
        <f t="shared" si="42"/>
        <v>0.95426092594013157</v>
      </c>
      <c r="P216" s="2">
        <f t="shared" ref="P216:P279" si="48">EXP(-(((3.1415926*$E$14*$E$7*$I216*$I216)^2)/11.090355)*(($E$15/$E$6)^2))</f>
        <v>0.7165739162281447</v>
      </c>
      <c r="Q216" s="2">
        <f t="shared" si="43"/>
        <v>5.9417502321241322E-2</v>
      </c>
      <c r="R216" s="2">
        <f t="shared" ref="R216:R279" si="49">EXP((-0.5*(PI()*$E$24*$E$7)^2)*(I216^4))</f>
        <v>1</v>
      </c>
      <c r="S216" s="2">
        <f t="shared" ref="S216:S279" si="50">EXP(-(((3.1415926*$E$14*$E$7*I216*I216)^2)/11.090355)*(($E$15/$E$6)^2))</f>
        <v>0.7165739162281447</v>
      </c>
      <c r="T216" s="2">
        <f t="shared" ref="T216:T279" si="51">(R216*O216*P216*((1-$C$17)+(Q216*$C$17)))*$C$18+(1-$C$18)</f>
        <v>0.68379848880441563</v>
      </c>
      <c r="U216" s="2">
        <f t="shared" si="44"/>
        <v>0.47101855741353271</v>
      </c>
      <c r="V216" s="104">
        <f t="shared" si="45"/>
        <v>0.22185848142792541</v>
      </c>
      <c r="W216" s="110">
        <f t="shared" si="46"/>
        <v>0.47101855741353271</v>
      </c>
    </row>
    <row r="217" spans="7:24">
      <c r="G217" s="7">
        <f t="shared" si="47"/>
        <v>2.6199999999999952E-2</v>
      </c>
      <c r="H217" s="6">
        <f t="shared" si="35"/>
        <v>1.3935455210332213E-2</v>
      </c>
      <c r="I217" s="5">
        <f t="shared" si="36"/>
        <v>7078115924.4100323</v>
      </c>
      <c r="J217" s="3">
        <f t="shared" si="37"/>
        <v>7.0781159244100325</v>
      </c>
      <c r="K217" s="3">
        <f t="shared" si="38"/>
        <v>0.14128053435114526</v>
      </c>
      <c r="L217" s="3">
        <f t="shared" si="39"/>
        <v>2.6817064012936771</v>
      </c>
      <c r="M217" s="4">
        <f t="shared" si="40"/>
        <v>174.20200189790376</v>
      </c>
      <c r="N217" s="2">
        <f t="shared" si="41"/>
        <v>-0.99627561351024763</v>
      </c>
      <c r="O217" s="3">
        <f t="shared" si="42"/>
        <v>0.95268160674705371</v>
      </c>
      <c r="P217" s="2">
        <f t="shared" si="48"/>
        <v>0.70917895117633356</v>
      </c>
      <c r="Q217" s="2">
        <f t="shared" si="43"/>
        <v>5.7725292073738554E-2</v>
      </c>
      <c r="R217" s="2">
        <f t="shared" si="49"/>
        <v>1</v>
      </c>
      <c r="S217" s="2">
        <f t="shared" si="50"/>
        <v>0.70917895117633356</v>
      </c>
      <c r="T217" s="2">
        <f t="shared" si="51"/>
        <v>0.67562174267785979</v>
      </c>
      <c r="U217" s="2">
        <f t="shared" si="44"/>
        <v>-0.67310546618724743</v>
      </c>
      <c r="V217" s="104">
        <f t="shared" si="45"/>
        <v>0.4530709686111517</v>
      </c>
      <c r="W217" s="110">
        <f t="shared" si="46"/>
        <v>0.67310546618724743</v>
      </c>
    </row>
    <row r="218" spans="7:24">
      <c r="G218" s="7">
        <f t="shared" si="47"/>
        <v>2.6399999999999951E-2</v>
      </c>
      <c r="H218" s="6">
        <f t="shared" si="35"/>
        <v>1.404183273102177E-2</v>
      </c>
      <c r="I218" s="5">
        <f t="shared" si="36"/>
        <v>7132147343.680337</v>
      </c>
      <c r="J218" s="3">
        <f t="shared" si="37"/>
        <v>7.1321473436803373</v>
      </c>
      <c r="K218" s="3">
        <f t="shared" si="38"/>
        <v>0.14021022727272753</v>
      </c>
      <c r="L218" s="3">
        <f t="shared" si="39"/>
        <v>2.7021774425249259</v>
      </c>
      <c r="M218" s="4">
        <f t="shared" si="40"/>
        <v>178.13583067091275</v>
      </c>
      <c r="N218" s="2">
        <f t="shared" si="41"/>
        <v>0.76102604331197532</v>
      </c>
      <c r="O218" s="3">
        <f t="shared" si="42"/>
        <v>0.95105665485234858</v>
      </c>
      <c r="P218" s="2">
        <f t="shared" si="48"/>
        <v>0.70169166376060244</v>
      </c>
      <c r="Q218" s="2">
        <f t="shared" si="43"/>
        <v>5.6068978151973287E-2</v>
      </c>
      <c r="R218" s="2">
        <f t="shared" si="49"/>
        <v>1</v>
      </c>
      <c r="S218" s="2">
        <f t="shared" si="50"/>
        <v>0.70169166376060244</v>
      </c>
      <c r="T218" s="2">
        <f t="shared" si="51"/>
        <v>0.6673485264739375</v>
      </c>
      <c r="U218" s="2">
        <f t="shared" si="44"/>
        <v>0.50786960861253772</v>
      </c>
      <c r="V218" s="104">
        <f t="shared" si="45"/>
        <v>0.25793153935225227</v>
      </c>
      <c r="W218" s="110">
        <f t="shared" si="46"/>
        <v>0.50786960861253772</v>
      </c>
    </row>
    <row r="219" spans="7:24">
      <c r="G219" s="7">
        <f t="shared" si="47"/>
        <v>2.659999999999995E-2</v>
      </c>
      <c r="H219" s="6">
        <f t="shared" si="35"/>
        <v>1.414821025171133E-2</v>
      </c>
      <c r="I219" s="5">
        <f t="shared" si="36"/>
        <v>7186178762.9506435</v>
      </c>
      <c r="J219" s="3">
        <f t="shared" si="37"/>
        <v>7.186178762950644</v>
      </c>
      <c r="K219" s="3">
        <f t="shared" si="38"/>
        <v>0.13915601503759423</v>
      </c>
      <c r="L219" s="3">
        <f t="shared" si="39"/>
        <v>2.7226484837561755</v>
      </c>
      <c r="M219" s="4">
        <f t="shared" si="40"/>
        <v>182.13817201137914</v>
      </c>
      <c r="N219" s="2">
        <f t="shared" si="41"/>
        <v>-4.1445918750064731E-3</v>
      </c>
      <c r="O219" s="3">
        <f t="shared" si="42"/>
        <v>0.94938507913486814</v>
      </c>
      <c r="P219" s="2">
        <f t="shared" si="48"/>
        <v>0.69411405146418359</v>
      </c>
      <c r="Q219" s="2">
        <f t="shared" si="43"/>
        <v>5.4448233132983158E-2</v>
      </c>
      <c r="R219" s="2">
        <f t="shared" si="49"/>
        <v>1</v>
      </c>
      <c r="S219" s="2">
        <f t="shared" si="50"/>
        <v>0.69411405146418359</v>
      </c>
      <c r="T219" s="2">
        <f t="shared" si="51"/>
        <v>0.65898152367794782</v>
      </c>
      <c r="U219" s="2">
        <f t="shared" si="44"/>
        <v>-2.7312094688150081E-3</v>
      </c>
      <c r="V219" s="104">
        <f t="shared" si="45"/>
        <v>7.4595051625447593E-6</v>
      </c>
      <c r="W219" s="110">
        <f t="shared" si="46"/>
        <v>2.7312094688150081E-3</v>
      </c>
    </row>
    <row r="220" spans="7:24">
      <c r="G220" s="7">
        <f t="shared" si="47"/>
        <v>2.6799999999999949E-2</v>
      </c>
      <c r="H220" s="6">
        <f t="shared" si="35"/>
        <v>1.4254587772400889E-2</v>
      </c>
      <c r="I220" s="5">
        <f t="shared" si="36"/>
        <v>7240210182.2209492</v>
      </c>
      <c r="J220" s="3">
        <f t="shared" si="37"/>
        <v>7.2402101822209497</v>
      </c>
      <c r="K220" s="3">
        <f t="shared" si="38"/>
        <v>0.13811753731343307</v>
      </c>
      <c r="L220" s="3">
        <f t="shared" si="39"/>
        <v>2.7431195249874252</v>
      </c>
      <c r="M220" s="4">
        <f t="shared" si="40"/>
        <v>186.20990313566074</v>
      </c>
      <c r="N220" s="2">
        <f t="shared" si="41"/>
        <v>-0.79921851218428364</v>
      </c>
      <c r="O220" s="3">
        <f t="shared" si="42"/>
        <v>0.94766587908028832</v>
      </c>
      <c r="P220" s="2">
        <f t="shared" si="48"/>
        <v>0.68644821972439163</v>
      </c>
      <c r="Q220" s="2">
        <f t="shared" si="43"/>
        <v>5.2862718656271943E-2</v>
      </c>
      <c r="R220" s="2">
        <f t="shared" si="49"/>
        <v>1</v>
      </c>
      <c r="S220" s="2">
        <f t="shared" si="50"/>
        <v>0.68644821972439163</v>
      </c>
      <c r="T220" s="2">
        <f t="shared" si="51"/>
        <v>0.65052355558821451</v>
      </c>
      <c r="U220" s="2">
        <f t="shared" si="44"/>
        <v>-0.51991046823804288</v>
      </c>
      <c r="V220" s="104">
        <f t="shared" si="45"/>
        <v>0.27030689498350097</v>
      </c>
      <c r="W220" s="110">
        <f t="shared" si="46"/>
        <v>0.51991046823804288</v>
      </c>
    </row>
    <row r="221" spans="7:24">
      <c r="G221" s="7">
        <f t="shared" si="47"/>
        <v>2.6999999999999948E-2</v>
      </c>
      <c r="H221" s="6">
        <f t="shared" si="35"/>
        <v>1.4360965293090446E-2</v>
      </c>
      <c r="I221" s="5">
        <f t="shared" si="36"/>
        <v>7294241601.4912529</v>
      </c>
      <c r="J221" s="3">
        <f t="shared" si="37"/>
        <v>7.2942416014912537</v>
      </c>
      <c r="K221" s="3">
        <f t="shared" si="38"/>
        <v>0.13709444444444469</v>
      </c>
      <c r="L221" s="3">
        <f t="shared" si="39"/>
        <v>2.7635905662186744</v>
      </c>
      <c r="M221" s="4">
        <f t="shared" si="40"/>
        <v>190.3519078806163</v>
      </c>
      <c r="N221" s="2">
        <f t="shared" si="41"/>
        <v>0.93743441255070314</v>
      </c>
      <c r="O221" s="3">
        <f t="shared" si="42"/>
        <v>0.94589804520751641</v>
      </c>
      <c r="P221" s="2">
        <f t="shared" si="48"/>
        <v>0.67869638152769352</v>
      </c>
      <c r="Q221" s="2">
        <f t="shared" si="43"/>
        <v>5.1312085643931873E-2</v>
      </c>
      <c r="R221" s="2">
        <f t="shared" si="49"/>
        <v>1</v>
      </c>
      <c r="S221" s="2">
        <f t="shared" si="50"/>
        <v>0.67869638152769352</v>
      </c>
      <c r="T221" s="2">
        <f t="shared" si="51"/>
        <v>0.64197758057646004</v>
      </c>
      <c r="U221" s="2">
        <f t="shared" si="44"/>
        <v>0.60181187611841547</v>
      </c>
      <c r="V221" s="104">
        <f t="shared" si="45"/>
        <v>0.36217753423716703</v>
      </c>
      <c r="W221" s="110">
        <f t="shared" si="46"/>
        <v>0.60181187611841547</v>
      </c>
    </row>
    <row r="222" spans="7:24">
      <c r="G222" s="7">
        <f t="shared" si="47"/>
        <v>2.7199999999999946E-2</v>
      </c>
      <c r="H222" s="6">
        <f t="shared" si="35"/>
        <v>1.4467342813780005E-2</v>
      </c>
      <c r="I222" s="5">
        <f t="shared" si="36"/>
        <v>7348273020.7615585</v>
      </c>
      <c r="J222" s="3">
        <f t="shared" si="37"/>
        <v>7.3482730207615594</v>
      </c>
      <c r="K222" s="3">
        <f t="shared" si="38"/>
        <v>0.13608639705882378</v>
      </c>
      <c r="L222" s="3">
        <f t="shared" si="39"/>
        <v>2.7840616074499236</v>
      </c>
      <c r="M222" s="4">
        <f t="shared" si="40"/>
        <v>194.5650767036058</v>
      </c>
      <c r="N222" s="2">
        <f t="shared" si="41"/>
        <v>-0.14311739781724589</v>
      </c>
      <c r="O222" s="3">
        <f t="shared" si="42"/>
        <v>0.94408055952329806</v>
      </c>
      <c r="P222" s="2">
        <f t="shared" si="48"/>
        <v>0.67086085682133578</v>
      </c>
      <c r="Q222" s="2">
        <f t="shared" si="43"/>
        <v>4.9795974574963979E-2</v>
      </c>
      <c r="R222" s="2">
        <f t="shared" si="49"/>
        <v>1</v>
      </c>
      <c r="S222" s="2">
        <f t="shared" si="50"/>
        <v>0.67086085682133578</v>
      </c>
      <c r="T222" s="2">
        <f t="shared" si="51"/>
        <v>0.63334669307016578</v>
      </c>
      <c r="U222" s="2">
        <f t="shared" si="44"/>
        <v>-9.0642930628360041E-2</v>
      </c>
      <c r="V222" s="104">
        <f t="shared" si="45"/>
        <v>8.2161408728976901E-3</v>
      </c>
      <c r="W222" s="110">
        <f t="shared" si="46"/>
        <v>9.0642930628360041E-2</v>
      </c>
    </row>
    <row r="223" spans="7:24">
      <c r="G223" s="7">
        <f t="shared" si="47"/>
        <v>2.7399999999999945E-2</v>
      </c>
      <c r="H223" s="6">
        <f t="shared" si="35"/>
        <v>1.4573720334469563E-2</v>
      </c>
      <c r="I223" s="5">
        <f t="shared" si="36"/>
        <v>7402304440.0318642</v>
      </c>
      <c r="J223" s="3">
        <f t="shared" si="37"/>
        <v>7.4023044400318643</v>
      </c>
      <c r="K223" s="3">
        <f t="shared" si="38"/>
        <v>0.13509306569343091</v>
      </c>
      <c r="L223" s="3">
        <f t="shared" si="39"/>
        <v>2.8045326486811732</v>
      </c>
      <c r="M223" s="4">
        <f t="shared" si="40"/>
        <v>198.85030668248962</v>
      </c>
      <c r="N223" s="2">
        <f t="shared" si="41"/>
        <v>-0.8414854642945151</v>
      </c>
      <c r="O223" s="3">
        <f t="shared" si="42"/>
        <v>0.94221239600584039</v>
      </c>
      <c r="P223" s="2">
        <f t="shared" si="48"/>
        <v>0.66294407173722758</v>
      </c>
      <c r="Q223" s="2">
        <f t="shared" si="43"/>
        <v>4.8314015806311693E-2</v>
      </c>
      <c r="R223" s="2">
        <f t="shared" si="49"/>
        <v>1</v>
      </c>
      <c r="S223" s="2">
        <f t="shared" si="50"/>
        <v>0.66294407173722758</v>
      </c>
      <c r="T223" s="2">
        <f t="shared" si="51"/>
        <v>0.62463412224940096</v>
      </c>
      <c r="U223" s="2">
        <f t="shared" si="44"/>
        <v>-0.52562053437523404</v>
      </c>
      <c r="V223" s="104">
        <f t="shared" si="45"/>
        <v>0.27627694615690657</v>
      </c>
      <c r="W223" s="110">
        <f t="shared" si="46"/>
        <v>0.52562053437523404</v>
      </c>
    </row>
    <row r="224" spans="7:24">
      <c r="G224" s="7">
        <f t="shared" si="47"/>
        <v>2.7599999999999944E-2</v>
      </c>
      <c r="H224" s="6">
        <f t="shared" si="35"/>
        <v>1.4680097855159122E-2</v>
      </c>
      <c r="I224" s="5">
        <f t="shared" si="36"/>
        <v>7456335859.3021698</v>
      </c>
      <c r="J224" s="3">
        <f t="shared" si="37"/>
        <v>7.45633585930217</v>
      </c>
      <c r="K224" s="3">
        <f t="shared" si="38"/>
        <v>0.13411413043478287</v>
      </c>
      <c r="L224" s="3">
        <f t="shared" si="39"/>
        <v>2.8250036899124225</v>
      </c>
      <c r="M224" s="4">
        <f t="shared" si="40"/>
        <v>203.208501515629</v>
      </c>
      <c r="N224" s="2">
        <f t="shared" si="41"/>
        <v>0.79859890080135809</v>
      </c>
      <c r="O224" s="3">
        <f t="shared" si="42"/>
        <v>0.94029252111826411</v>
      </c>
      <c r="P224" s="2">
        <f t="shared" si="48"/>
        <v>0.65494855762408688</v>
      </c>
      <c r="Q224" s="2">
        <f t="shared" si="43"/>
        <v>4.6865829933814933E-2</v>
      </c>
      <c r="R224" s="2">
        <f t="shared" si="49"/>
        <v>1</v>
      </c>
      <c r="S224" s="2">
        <f t="shared" si="50"/>
        <v>0.65494855762408688</v>
      </c>
      <c r="T224" s="2">
        <f t="shared" si="51"/>
        <v>0.61584323045112332</v>
      </c>
      <c r="U224" s="2">
        <f t="shared" si="44"/>
        <v>0.49181172690422453</v>
      </c>
      <c r="V224" s="104">
        <f t="shared" si="45"/>
        <v>0.24187877472051553</v>
      </c>
      <c r="W224" s="110">
        <f t="shared" si="46"/>
        <v>0.49181172690422453</v>
      </c>
    </row>
    <row r="225" spans="7:23">
      <c r="G225" s="7">
        <f t="shared" si="47"/>
        <v>2.7799999999999943E-2</v>
      </c>
      <c r="H225" s="6">
        <f t="shared" si="35"/>
        <v>1.4786475375848679E-2</v>
      </c>
      <c r="I225" s="5">
        <f t="shared" si="36"/>
        <v>7510367278.5724745</v>
      </c>
      <c r="J225" s="3">
        <f t="shared" si="37"/>
        <v>7.5103672785724749</v>
      </c>
      <c r="K225" s="3">
        <f t="shared" si="38"/>
        <v>0.13314928057553985</v>
      </c>
      <c r="L225" s="3">
        <f t="shared" si="39"/>
        <v>2.8454747311436717</v>
      </c>
      <c r="M225" s="4">
        <f t="shared" si="40"/>
        <v>207.64057152188602</v>
      </c>
      <c r="N225" s="2">
        <f t="shared" si="41"/>
        <v>0.35742908623253067</v>
      </c>
      <c r="O225" s="3">
        <f t="shared" si="42"/>
        <v>0.93831989435269392</v>
      </c>
      <c r="P225" s="2">
        <f t="shared" si="48"/>
        <v>0.6468769498842305</v>
      </c>
      <c r="Q225" s="2">
        <f t="shared" si="43"/>
        <v>4.5451028186936401E-2</v>
      </c>
      <c r="R225" s="2">
        <f t="shared" si="49"/>
        <v>1</v>
      </c>
      <c r="S225" s="2">
        <f t="shared" si="50"/>
        <v>0.6468769498842305</v>
      </c>
      <c r="T225" s="2">
        <f t="shared" si="51"/>
        <v>0.60697751127456401</v>
      </c>
      <c r="U225" s="2">
        <f t="shared" si="44"/>
        <v>0.21695141721856301</v>
      </c>
      <c r="V225" s="104">
        <f t="shared" si="45"/>
        <v>4.7067917433142994E-2</v>
      </c>
      <c r="W225" s="110">
        <f t="shared" si="46"/>
        <v>0.21695141721856301</v>
      </c>
    </row>
    <row r="226" spans="7:23">
      <c r="G226" s="7">
        <f t="shared" si="47"/>
        <v>2.7999999999999942E-2</v>
      </c>
      <c r="H226" s="6">
        <f t="shared" si="35"/>
        <v>1.4892852896538238E-2</v>
      </c>
      <c r="I226" s="5">
        <f t="shared" si="36"/>
        <v>7564398697.8427801</v>
      </c>
      <c r="J226" s="3">
        <f t="shared" si="37"/>
        <v>7.5643986978427806</v>
      </c>
      <c r="K226" s="3">
        <f t="shared" si="38"/>
        <v>0.13219821428571454</v>
      </c>
      <c r="L226" s="3">
        <f t="shared" si="39"/>
        <v>2.8659457723749209</v>
      </c>
      <c r="M226" s="4">
        <f t="shared" si="40"/>
        <v>212.14743364062369</v>
      </c>
      <c r="N226" s="2">
        <f t="shared" si="41"/>
        <v>-0.98722938367723112</v>
      </c>
      <c r="O226" s="3">
        <f t="shared" si="42"/>
        <v>0.9362934688057919</v>
      </c>
      <c r="P226" s="2">
        <f t="shared" si="48"/>
        <v>0.63873198661174546</v>
      </c>
      <c r="Q226" s="2">
        <f t="shared" si="43"/>
        <v>4.4069212851705931E-2</v>
      </c>
      <c r="R226" s="2">
        <f t="shared" si="49"/>
        <v>1</v>
      </c>
      <c r="S226" s="2">
        <f t="shared" si="50"/>
        <v>0.63873198661174546</v>
      </c>
      <c r="T226" s="2">
        <f t="shared" si="51"/>
        <v>0.59804058738192578</v>
      </c>
      <c r="U226" s="2">
        <f t="shared" si="44"/>
        <v>-0.5904032404950279</v>
      </c>
      <c r="V226" s="104">
        <f t="shared" si="45"/>
        <v>0.34857598638702975</v>
      </c>
      <c r="W226" s="110">
        <f t="shared" si="46"/>
        <v>0.5904032404950279</v>
      </c>
    </row>
    <row r="227" spans="7:23">
      <c r="G227" s="7">
        <f t="shared" si="47"/>
        <v>2.819999999999994E-2</v>
      </c>
      <c r="H227" s="6">
        <f t="shared" si="35"/>
        <v>1.4999230417227798E-2</v>
      </c>
      <c r="I227" s="5">
        <f t="shared" si="36"/>
        <v>7618430117.1130867</v>
      </c>
      <c r="J227" s="3">
        <f t="shared" si="37"/>
        <v>7.6184301171130873</v>
      </c>
      <c r="K227" s="3">
        <f t="shared" si="38"/>
        <v>0.13126063829787257</v>
      </c>
      <c r="L227" s="3">
        <f t="shared" si="39"/>
        <v>2.8864168136061705</v>
      </c>
      <c r="M227" s="4">
        <f t="shared" si="40"/>
        <v>216.73001143170589</v>
      </c>
      <c r="N227" s="2">
        <f t="shared" si="41"/>
        <v>-3.017104781092917E-2</v>
      </c>
      <c r="O227" s="3">
        <f t="shared" si="42"/>
        <v>0.93421219178653014</v>
      </c>
      <c r="P227" s="2">
        <f t="shared" si="48"/>
        <v>0.63051650702919482</v>
      </c>
      <c r="Q227" s="2">
        <f t="shared" si="43"/>
        <v>4.2719977716876634E-2</v>
      </c>
      <c r="R227" s="2">
        <f t="shared" si="49"/>
        <v>1</v>
      </c>
      <c r="S227" s="2">
        <f t="shared" si="50"/>
        <v>0.63051650702919482</v>
      </c>
      <c r="T227" s="2">
        <f t="shared" si="51"/>
        <v>0.58903620798933121</v>
      </c>
      <c r="U227" s="2">
        <f t="shared" si="44"/>
        <v>-1.777183959361453E-2</v>
      </c>
      <c r="V227" s="104">
        <f t="shared" si="45"/>
        <v>3.1583828254116509E-4</v>
      </c>
      <c r="W227" s="110">
        <f t="shared" si="46"/>
        <v>1.777183959361453E-2</v>
      </c>
    </row>
    <row r="228" spans="7:23">
      <c r="G228" s="7">
        <f t="shared" si="47"/>
        <v>2.8399999999999939E-2</v>
      </c>
      <c r="H228" s="6">
        <f t="shared" si="35"/>
        <v>1.5105607937917355E-2</v>
      </c>
      <c r="I228" s="5">
        <f t="shared" si="36"/>
        <v>7672461536.3833914</v>
      </c>
      <c r="J228" s="3">
        <f t="shared" si="37"/>
        <v>7.6724615363833921</v>
      </c>
      <c r="K228" s="3">
        <f t="shared" si="38"/>
        <v>0.13033626760563405</v>
      </c>
      <c r="L228" s="3">
        <f t="shared" si="39"/>
        <v>2.9068878548374197</v>
      </c>
      <c r="M228" s="4">
        <f t="shared" si="40"/>
        <v>221.38923507549694</v>
      </c>
      <c r="N228" s="2">
        <f t="shared" si="41"/>
        <v>0.999735748267641</v>
      </c>
      <c r="O228" s="3">
        <f t="shared" si="42"/>
        <v>0.93207500545698885</v>
      </c>
      <c r="P228" s="2">
        <f t="shared" si="48"/>
        <v>0.62223344972043226</v>
      </c>
      <c r="Q228" s="2">
        <f t="shared" si="43"/>
        <v>4.1402908538791618E-2</v>
      </c>
      <c r="R228" s="2">
        <f t="shared" si="49"/>
        <v>1</v>
      </c>
      <c r="S228" s="2">
        <f t="shared" si="50"/>
        <v>0.62223344972043226</v>
      </c>
      <c r="T228" s="2">
        <f t="shared" si="51"/>
        <v>0.5799682460436929</v>
      </c>
      <c r="U228" s="2">
        <f t="shared" si="44"/>
        <v>0.5798149884299626</v>
      </c>
      <c r="V228" s="104">
        <f t="shared" si="45"/>
        <v>0.33618542080803765</v>
      </c>
      <c r="W228" s="110">
        <f t="shared" si="46"/>
        <v>0.5798149884299626</v>
      </c>
    </row>
    <row r="229" spans="7:23">
      <c r="G229" s="7">
        <f t="shared" si="47"/>
        <v>2.8599999999999938E-2</v>
      </c>
      <c r="H229" s="6">
        <f t="shared" si="35"/>
        <v>1.5211985458606914E-2</v>
      </c>
      <c r="I229" s="5">
        <f t="shared" si="36"/>
        <v>7726492955.6536961</v>
      </c>
      <c r="J229" s="3">
        <f t="shared" si="37"/>
        <v>7.726492955653697</v>
      </c>
      <c r="K229" s="3">
        <f t="shared" si="38"/>
        <v>0.12942482517482543</v>
      </c>
      <c r="L229" s="3">
        <f t="shared" si="39"/>
        <v>2.9273588960686689</v>
      </c>
      <c r="M229" s="4">
        <f t="shared" si="40"/>
        <v>226.12604137286229</v>
      </c>
      <c r="N229" s="2">
        <f t="shared" si="41"/>
        <v>1.4276070003007846E-3</v>
      </c>
      <c r="O229" s="3">
        <f t="shared" si="42"/>
        <v>0.92988084750695155</v>
      </c>
      <c r="P229" s="2">
        <f t="shared" si="48"/>
        <v>0.61388585065754564</v>
      </c>
      <c r="Q229" s="2">
        <f t="shared" si="43"/>
        <v>4.0117583520919889E-2</v>
      </c>
      <c r="R229" s="2">
        <f t="shared" si="49"/>
        <v>1</v>
      </c>
      <c r="S229" s="2">
        <f t="shared" si="50"/>
        <v>0.61388585065754564</v>
      </c>
      <c r="T229" s="2">
        <f t="shared" si="51"/>
        <v>0.57084069508196444</v>
      </c>
      <c r="U229" s="2">
        <f t="shared" si="44"/>
        <v>8.149361723555781E-4</v>
      </c>
      <c r="V229" s="104">
        <f t="shared" si="45"/>
        <v>6.6412096501356052E-7</v>
      </c>
      <c r="W229" s="110">
        <f t="shared" si="46"/>
        <v>8.149361723555781E-4</v>
      </c>
    </row>
    <row r="230" spans="7:23">
      <c r="G230" s="7">
        <f t="shared" si="47"/>
        <v>2.8799999999999937E-2</v>
      </c>
      <c r="H230" s="6">
        <f t="shared" si="35"/>
        <v>1.5318362979296472E-2</v>
      </c>
      <c r="I230" s="5">
        <f t="shared" si="36"/>
        <v>7780524374.9240017</v>
      </c>
      <c r="J230" s="3">
        <f t="shared" si="37"/>
        <v>7.7805243749240018</v>
      </c>
      <c r="K230" s="3">
        <f t="shared" si="38"/>
        <v>0.12852604166666695</v>
      </c>
      <c r="L230" s="3">
        <f t="shared" si="39"/>
        <v>2.9478299372999186</v>
      </c>
      <c r="M230" s="4">
        <f t="shared" si="40"/>
        <v>230.94137374516819</v>
      </c>
      <c r="N230" s="2">
        <f t="shared" si="41"/>
        <v>-0.99455828978417238</v>
      </c>
      <c r="O230" s="3">
        <f t="shared" si="42"/>
        <v>0.92762865186305887</v>
      </c>
      <c r="P230" s="2">
        <f t="shared" si="48"/>
        <v>0.60547684102043853</v>
      </c>
      <c r="Q230" s="2">
        <f t="shared" si="43"/>
        <v>3.8863573804444863E-2</v>
      </c>
      <c r="R230" s="2">
        <f t="shared" si="49"/>
        <v>1</v>
      </c>
      <c r="S230" s="2">
        <f t="shared" si="50"/>
        <v>0.60547684102043853</v>
      </c>
      <c r="T230" s="2">
        <f t="shared" si="51"/>
        <v>0.56165766577009302</v>
      </c>
      <c r="U230" s="2">
        <f t="shared" si="44"/>
        <v>-0.55860128751247395</v>
      </c>
      <c r="V230" s="104">
        <f t="shared" si="45"/>
        <v>0.31203539841059358</v>
      </c>
      <c r="W230" s="110">
        <f t="shared" si="46"/>
        <v>0.55860128751247395</v>
      </c>
    </row>
    <row r="231" spans="7:23">
      <c r="G231" s="7">
        <f t="shared" si="47"/>
        <v>2.8999999999999936E-2</v>
      </c>
      <c r="H231" s="6">
        <f t="shared" si="35"/>
        <v>1.5424740499986029E-2</v>
      </c>
      <c r="I231" s="5">
        <f t="shared" si="36"/>
        <v>7834555794.1943064</v>
      </c>
      <c r="J231" s="3">
        <f t="shared" si="37"/>
        <v>7.8345557941943067</v>
      </c>
      <c r="K231" s="3">
        <f t="shared" si="38"/>
        <v>0.12763965517241407</v>
      </c>
      <c r="L231" s="3">
        <f t="shared" si="39"/>
        <v>2.9683009785311678</v>
      </c>
      <c r="M231" s="4">
        <f t="shared" si="40"/>
        <v>235.83618223428155</v>
      </c>
      <c r="N231" s="2">
        <f t="shared" si="41"/>
        <v>-0.28287528168927611</v>
      </c>
      <c r="O231" s="3">
        <f t="shared" si="42"/>
        <v>0.92531734943326038</v>
      </c>
      <c r="P231" s="2">
        <f t="shared" si="48"/>
        <v>0.5970096448080382</v>
      </c>
      <c r="Q231" s="2">
        <f t="shared" si="43"/>
        <v>3.7640443966671412E-2</v>
      </c>
      <c r="R231" s="2">
        <f t="shared" si="49"/>
        <v>1</v>
      </c>
      <c r="S231" s="2">
        <f t="shared" si="50"/>
        <v>0.5970096448080382</v>
      </c>
      <c r="T231" s="2">
        <f t="shared" si="51"/>
        <v>0.55242338211986619</v>
      </c>
      <c r="U231" s="2">
        <f t="shared" si="44"/>
        <v>-0.15626691982889976</v>
      </c>
      <c r="V231" s="104">
        <f t="shared" si="45"/>
        <v>2.4419350232811783E-2</v>
      </c>
      <c r="W231" s="110">
        <f t="shared" si="46"/>
        <v>0.15626691982889976</v>
      </c>
    </row>
    <row r="232" spans="7:23">
      <c r="G232" s="7">
        <f t="shared" si="47"/>
        <v>2.9199999999999934E-2</v>
      </c>
      <c r="H232" s="6">
        <f t="shared" si="35"/>
        <v>1.5531118020675588E-2</v>
      </c>
      <c r="I232" s="5">
        <f t="shared" si="36"/>
        <v>7888587213.464612</v>
      </c>
      <c r="J232" s="3">
        <f t="shared" si="37"/>
        <v>7.8885872134646124</v>
      </c>
      <c r="K232" s="3">
        <f t="shared" si="38"/>
        <v>0.1267654109589044</v>
      </c>
      <c r="L232" s="3">
        <f t="shared" si="39"/>
        <v>2.988772019762417</v>
      </c>
      <c r="M232" s="4">
        <f t="shared" si="40"/>
        <v>240.81142350257034</v>
      </c>
      <c r="N232" s="2">
        <f t="shared" si="41"/>
        <v>0.85271117361517568</v>
      </c>
      <c r="O232" s="3">
        <f t="shared" si="42"/>
        <v>0.9229458688872848</v>
      </c>
      <c r="P232" s="2">
        <f t="shared" si="48"/>
        <v>0.58848757624065018</v>
      </c>
      <c r="Q232" s="2">
        <f t="shared" si="43"/>
        <v>3.644775252436841E-2</v>
      </c>
      <c r="R232" s="2">
        <f t="shared" si="49"/>
        <v>1</v>
      </c>
      <c r="S232" s="2">
        <f t="shared" si="50"/>
        <v>0.58848757624065018</v>
      </c>
      <c r="T232" s="2">
        <f t="shared" si="51"/>
        <v>0.54314217738279913</v>
      </c>
      <c r="U232" s="2">
        <f t="shared" si="44"/>
        <v>0.46314340351598859</v>
      </c>
      <c r="V232" s="104">
        <f t="shared" si="45"/>
        <v>0.21450181222037384</v>
      </c>
      <c r="W232" s="110">
        <f t="shared" si="46"/>
        <v>0.46314340351598859</v>
      </c>
    </row>
    <row r="233" spans="7:23">
      <c r="G233" s="7">
        <f t="shared" si="47"/>
        <v>2.9399999999999933E-2</v>
      </c>
      <c r="H233" s="6">
        <f t="shared" si="35"/>
        <v>1.5637495541365148E-2</v>
      </c>
      <c r="I233" s="5">
        <f t="shared" si="36"/>
        <v>7942618632.7349186</v>
      </c>
      <c r="J233" s="3">
        <f t="shared" si="37"/>
        <v>7.9426186327349191</v>
      </c>
      <c r="K233" s="3">
        <f t="shared" si="38"/>
        <v>0.12590306122449005</v>
      </c>
      <c r="L233" s="3">
        <f t="shared" si="39"/>
        <v>3.0092430609936667</v>
      </c>
      <c r="M233" s="4">
        <f t="shared" si="40"/>
        <v>245.86806083290321</v>
      </c>
      <c r="N233" s="2">
        <f t="shared" si="41"/>
        <v>0.77951499260716406</v>
      </c>
      <c r="O233" s="3">
        <f t="shared" si="42"/>
        <v>0.92051313747382657</v>
      </c>
      <c r="P233" s="2">
        <f t="shared" si="48"/>
        <v>0.57991403695351595</v>
      </c>
      <c r="Q233" s="2">
        <f t="shared" si="43"/>
        <v>3.5285052439482274E-2</v>
      </c>
      <c r="R233" s="2">
        <f t="shared" si="49"/>
        <v>1</v>
      </c>
      <c r="S233" s="2">
        <f t="shared" si="50"/>
        <v>0.57991403695351595</v>
      </c>
      <c r="T233" s="2">
        <f t="shared" si="51"/>
        <v>0.5338184896211936</v>
      </c>
      <c r="U233" s="2">
        <f t="shared" si="44"/>
        <v>0.41611951599063224</v>
      </c>
      <c r="V233" s="104">
        <f t="shared" si="45"/>
        <v>0.17315545158827803</v>
      </c>
      <c r="W233" s="110">
        <f t="shared" si="46"/>
        <v>0.41611951599063224</v>
      </c>
    </row>
    <row r="234" spans="7:23">
      <c r="G234" s="7">
        <f t="shared" si="47"/>
        <v>2.9599999999999932E-2</v>
      </c>
      <c r="H234" s="6">
        <f t="shared" si="35"/>
        <v>1.5743873062054707E-2</v>
      </c>
      <c r="I234" s="5">
        <f t="shared" si="36"/>
        <v>7996650052.0052242</v>
      </c>
      <c r="J234" s="3">
        <f t="shared" si="37"/>
        <v>7.9966500520052248</v>
      </c>
      <c r="K234" s="3">
        <f t="shared" si="38"/>
        <v>0.12505236486486512</v>
      </c>
      <c r="L234" s="3">
        <f t="shared" si="39"/>
        <v>3.0297141022249163</v>
      </c>
      <c r="M234" s="4">
        <f t="shared" si="40"/>
        <v>251.00706412864949</v>
      </c>
      <c r="N234" s="2">
        <f t="shared" si="41"/>
        <v>-0.24768577192862484</v>
      </c>
      <c r="O234" s="3">
        <f t="shared" si="42"/>
        <v>0.91801808187511957</v>
      </c>
      <c r="P234" s="2">
        <f t="shared" si="48"/>
        <v>0.57129251298218975</v>
      </c>
      <c r="Q234" s="2">
        <f t="shared" si="43"/>
        <v>3.4151891624944065E-2</v>
      </c>
      <c r="R234" s="2">
        <f t="shared" si="49"/>
        <v>1</v>
      </c>
      <c r="S234" s="2">
        <f t="shared" si="50"/>
        <v>0.57129251298218975</v>
      </c>
      <c r="T234" s="2">
        <f t="shared" si="51"/>
        <v>0.52445685695752664</v>
      </c>
      <c r="U234" s="2">
        <f t="shared" si="44"/>
        <v>-0.12990050145878537</v>
      </c>
      <c r="V234" s="104">
        <f t="shared" si="45"/>
        <v>1.6874140279243902E-2</v>
      </c>
      <c r="W234" s="110">
        <f t="shared" si="46"/>
        <v>0.12990050145878537</v>
      </c>
    </row>
    <row r="235" spans="7:23">
      <c r="G235" s="7">
        <f t="shared" si="47"/>
        <v>2.9799999999999931E-2</v>
      </c>
      <c r="H235" s="6">
        <f t="shared" si="35"/>
        <v>1.5850250582744266E-2</v>
      </c>
      <c r="I235" s="5">
        <f t="shared" si="36"/>
        <v>8050681471.2755299</v>
      </c>
      <c r="J235" s="3">
        <f t="shared" si="37"/>
        <v>8.0506814712755297</v>
      </c>
      <c r="K235" s="3">
        <f t="shared" si="38"/>
        <v>0.1242130872483224</v>
      </c>
      <c r="L235" s="3">
        <f t="shared" si="39"/>
        <v>3.0501851434561655</v>
      </c>
      <c r="M235" s="4">
        <f t="shared" si="40"/>
        <v>256.22940991367949</v>
      </c>
      <c r="N235" s="2">
        <f t="shared" si="41"/>
        <v>-0.96647580474497563</v>
      </c>
      <c r="O235" s="3">
        <f t="shared" si="42"/>
        <v>0.91545962909953782</v>
      </c>
      <c r="P235" s="2">
        <f t="shared" si="48"/>
        <v>0.56262657154092721</v>
      </c>
      <c r="Q235" s="2">
        <f t="shared" si="43"/>
        <v>3.3047813448553384E-2</v>
      </c>
      <c r="R235" s="2">
        <f t="shared" si="49"/>
        <v>1</v>
      </c>
      <c r="S235" s="2">
        <f t="shared" si="50"/>
        <v>0.56262657154092721</v>
      </c>
      <c r="T235" s="2">
        <f t="shared" si="51"/>
        <v>0.51506191250440181</v>
      </c>
      <c r="U235" s="2">
        <f t="shared" si="44"/>
        <v>-0.49779487638117798</v>
      </c>
      <c r="V235" s="104">
        <f t="shared" si="45"/>
        <v>0.24779973895135227</v>
      </c>
      <c r="W235" s="110">
        <f t="shared" si="46"/>
        <v>0.49779487638117798</v>
      </c>
    </row>
    <row r="236" spans="7:23">
      <c r="G236" s="7">
        <f t="shared" si="47"/>
        <v>2.999999999999993E-2</v>
      </c>
      <c r="H236" s="6">
        <f t="shared" si="35"/>
        <v>1.5956628103433821E-2</v>
      </c>
      <c r="I236" s="5">
        <f t="shared" si="36"/>
        <v>8104712890.5458336</v>
      </c>
      <c r="J236" s="3">
        <f t="shared" si="37"/>
        <v>8.1047128905458337</v>
      </c>
      <c r="K236" s="3">
        <f t="shared" si="38"/>
        <v>0.12338500000000029</v>
      </c>
      <c r="L236" s="3">
        <f t="shared" si="39"/>
        <v>3.0706561846874143</v>
      </c>
      <c r="M236" s="4">
        <f t="shared" si="40"/>
        <v>261.53608133236406</v>
      </c>
      <c r="N236" s="2">
        <f t="shared" si="41"/>
        <v>-0.75388040486787045</v>
      </c>
      <c r="O236" s="3">
        <f t="shared" si="42"/>
        <v>0.91283670741283329</v>
      </c>
      <c r="P236" s="2">
        <f t="shared" si="48"/>
        <v>0.55391985759588158</v>
      </c>
      <c r="Q236" s="2">
        <f t="shared" si="43"/>
        <v>3.1972357233158652E-2</v>
      </c>
      <c r="R236" s="2">
        <f t="shared" si="49"/>
        <v>1</v>
      </c>
      <c r="S236" s="2">
        <f t="shared" si="50"/>
        <v>0.55391985759588158</v>
      </c>
      <c r="T236" s="2">
        <f t="shared" si="51"/>
        <v>0.50563837897841002</v>
      </c>
      <c r="U236" s="2">
        <f t="shared" si="44"/>
        <v>-0.38119086586097745</v>
      </c>
      <c r="V236" s="104">
        <f t="shared" si="45"/>
        <v>0.1453064762158417</v>
      </c>
      <c r="W236" s="110">
        <f t="shared" si="46"/>
        <v>0.38119086586097745</v>
      </c>
    </row>
    <row r="237" spans="7:23">
      <c r="G237" s="7">
        <f t="shared" si="47"/>
        <v>3.0199999999999928E-2</v>
      </c>
      <c r="H237" s="6">
        <f t="shared" si="35"/>
        <v>1.606300562412338E-2</v>
      </c>
      <c r="I237" s="5">
        <f t="shared" si="36"/>
        <v>8158744309.8161383</v>
      </c>
      <c r="J237" s="3">
        <f t="shared" si="37"/>
        <v>8.1587443098161394</v>
      </c>
      <c r="K237" s="3">
        <f t="shared" si="38"/>
        <v>0.12256788079470227</v>
      </c>
      <c r="L237" s="3">
        <f t="shared" si="39"/>
        <v>3.0911272259186635</v>
      </c>
      <c r="M237" s="4">
        <f t="shared" si="40"/>
        <v>266.92806814957544</v>
      </c>
      <c r="N237" s="2">
        <f t="shared" si="41"/>
        <v>3.7241498538030882E-2</v>
      </c>
      <c r="O237" s="3">
        <f t="shared" si="42"/>
        <v>0.91014824730858002</v>
      </c>
      <c r="P237" s="2">
        <f t="shared" si="48"/>
        <v>0.54517609023550329</v>
      </c>
      <c r="Q237" s="2">
        <f t="shared" si="43"/>
        <v>3.0925058751564004E-2</v>
      </c>
      <c r="R237" s="2">
        <f t="shared" si="49"/>
        <v>1</v>
      </c>
      <c r="S237" s="2">
        <f t="shared" si="50"/>
        <v>0.54517609023550329</v>
      </c>
      <c r="T237" s="2">
        <f t="shared" si="51"/>
        <v>0.49619106300238758</v>
      </c>
      <c r="U237" s="2">
        <f t="shared" si="44"/>
        <v>1.8478898747387406E-2</v>
      </c>
      <c r="V237" s="104">
        <f t="shared" si="45"/>
        <v>3.4146969891619587E-4</v>
      </c>
      <c r="W237" s="110">
        <f t="shared" si="46"/>
        <v>1.8478898747387406E-2</v>
      </c>
    </row>
    <row r="238" spans="7:23">
      <c r="G238" s="7">
        <f t="shared" si="47"/>
        <v>3.0399999999999927E-2</v>
      </c>
      <c r="H238" s="6">
        <f t="shared" si="35"/>
        <v>1.6169383144812938E-2</v>
      </c>
      <c r="I238" s="5">
        <f t="shared" si="36"/>
        <v>8212775729.0864439</v>
      </c>
      <c r="J238" s="3">
        <f t="shared" si="37"/>
        <v>8.2127757290864452</v>
      </c>
      <c r="K238" s="3">
        <f t="shared" si="38"/>
        <v>0.12176151315789502</v>
      </c>
      <c r="L238" s="3">
        <f t="shared" si="39"/>
        <v>3.1115982671499132</v>
      </c>
      <c r="M238" s="4">
        <f t="shared" si="40"/>
        <v>272.4063667506864</v>
      </c>
      <c r="N238" s="2">
        <f t="shared" si="41"/>
        <v>0.74606766580771477</v>
      </c>
      <c r="O238" s="3">
        <f t="shared" si="42"/>
        <v>0.90739318251835788</v>
      </c>
      <c r="P238" s="2">
        <f t="shared" si="48"/>
        <v>0.53639905884117678</v>
      </c>
      <c r="Q238" s="2">
        <f t="shared" si="43"/>
        <v>2.9905450714785994E-2</v>
      </c>
      <c r="R238" s="2">
        <f t="shared" si="49"/>
        <v>1</v>
      </c>
      <c r="S238" s="2">
        <f t="shared" si="50"/>
        <v>0.53639905884117678</v>
      </c>
      <c r="T238" s="2">
        <f t="shared" si="51"/>
        <v>0.48672484910174729</v>
      </c>
      <c r="U238" s="2">
        <f t="shared" si="44"/>
        <v>0.36312967205995278</v>
      </c>
      <c r="V238" s="104">
        <f t="shared" si="45"/>
        <v>0.13186315873036886</v>
      </c>
      <c r="W238" s="110">
        <f t="shared" si="46"/>
        <v>0.36312967205995278</v>
      </c>
    </row>
    <row r="239" spans="7:23">
      <c r="G239" s="7">
        <f t="shared" si="47"/>
        <v>3.0599999999999926E-2</v>
      </c>
      <c r="H239" s="6">
        <f t="shared" si="35"/>
        <v>1.6275760665502497E-2</v>
      </c>
      <c r="I239" s="5">
        <f t="shared" si="36"/>
        <v>8266807148.3567495</v>
      </c>
      <c r="J239" s="3">
        <f t="shared" si="37"/>
        <v>8.2668071483567509</v>
      </c>
      <c r="K239" s="3">
        <f t="shared" si="38"/>
        <v>0.12096568627451007</v>
      </c>
      <c r="L239" s="3">
        <f t="shared" si="39"/>
        <v>3.1320693083811624</v>
      </c>
      <c r="M239" s="4">
        <f t="shared" si="40"/>
        <v>277.97198014157021</v>
      </c>
      <c r="N239" s="2">
        <f t="shared" si="41"/>
        <v>0.99993853328195015</v>
      </c>
      <c r="O239" s="3">
        <f t="shared" si="42"/>
        <v>0.90457045106216039</v>
      </c>
      <c r="P239" s="2">
        <f t="shared" si="48"/>
        <v>0.52759261906175192</v>
      </c>
      <c r="Q239" s="2">
        <f t="shared" si="43"/>
        <v>2.8913063252454015E-2</v>
      </c>
      <c r="R239" s="2">
        <f t="shared" si="49"/>
        <v>1</v>
      </c>
      <c r="S239" s="2">
        <f t="shared" si="50"/>
        <v>0.52759261906175192</v>
      </c>
      <c r="T239" s="2">
        <f t="shared" si="51"/>
        <v>0.47724469340175552</v>
      </c>
      <c r="U239" s="2">
        <f t="shared" si="44"/>
        <v>0.47721535873674542</v>
      </c>
      <c r="V239" s="104">
        <f t="shared" si="45"/>
        <v>0.22773449861424061</v>
      </c>
      <c r="W239" s="110">
        <f t="shared" si="46"/>
        <v>0.47721535873674542</v>
      </c>
    </row>
    <row r="240" spans="7:23">
      <c r="G240" s="7">
        <f t="shared" si="47"/>
        <v>3.0799999999999925E-2</v>
      </c>
      <c r="H240" s="6">
        <f t="shared" si="35"/>
        <v>1.6382138186192059E-2</v>
      </c>
      <c r="I240" s="5">
        <f t="shared" si="36"/>
        <v>8320838567.6270571</v>
      </c>
      <c r="J240" s="3">
        <f t="shared" si="37"/>
        <v>8.3208385676270584</v>
      </c>
      <c r="K240" s="3">
        <f t="shared" si="38"/>
        <v>0.12018019480519505</v>
      </c>
      <c r="L240" s="3">
        <f t="shared" si="39"/>
        <v>3.1525403496124125</v>
      </c>
      <c r="M240" s="4">
        <f t="shared" si="40"/>
        <v>283.62591794860157</v>
      </c>
      <c r="N240" s="2">
        <f t="shared" si="41"/>
        <v>0.81494623623078544</v>
      </c>
      <c r="O240" s="3">
        <f t="shared" si="42"/>
        <v>0.90167899633946724</v>
      </c>
      <c r="P240" s="2">
        <f t="shared" si="48"/>
        <v>0.51876068859628499</v>
      </c>
      <c r="Q240" s="2">
        <f t="shared" si="43"/>
        <v>2.7947424384303882E-2</v>
      </c>
      <c r="R240" s="2">
        <f t="shared" si="49"/>
        <v>1</v>
      </c>
      <c r="S240" s="2">
        <f t="shared" si="50"/>
        <v>0.51876068859628499</v>
      </c>
      <c r="T240" s="2">
        <f t="shared" si="51"/>
        <v>0.46775561703386914</v>
      </c>
      <c r="U240" s="2">
        <f t="shared" si="44"/>
        <v>0.38119567957756034</v>
      </c>
      <c r="V240" s="104">
        <f t="shared" si="45"/>
        <v>0.14531014612859805</v>
      </c>
      <c r="W240" s="110">
        <f t="shared" si="46"/>
        <v>0.38119567957756034</v>
      </c>
    </row>
    <row r="241" spans="7:23">
      <c r="G241" s="7">
        <f t="shared" si="47"/>
        <v>3.0999999999999923E-2</v>
      </c>
      <c r="H241" s="6">
        <f t="shared" si="35"/>
        <v>1.6488515706881614E-2</v>
      </c>
      <c r="I241" s="5">
        <f t="shared" si="36"/>
        <v>8374869986.8973608</v>
      </c>
      <c r="J241" s="3">
        <f t="shared" si="37"/>
        <v>8.3748699868973606</v>
      </c>
      <c r="K241" s="3">
        <f t="shared" si="38"/>
        <v>0.1194048387096777</v>
      </c>
      <c r="L241" s="3">
        <f t="shared" si="39"/>
        <v>3.1730113908436612</v>
      </c>
      <c r="M241" s="4">
        <f t="shared" si="40"/>
        <v>289.36919641865501</v>
      </c>
      <c r="N241" s="2">
        <f t="shared" si="41"/>
        <v>0.40111119594921374</v>
      </c>
      <c r="O241" s="3">
        <f t="shared" si="42"/>
        <v>0.89871776826136729</v>
      </c>
      <c r="P241" s="2">
        <f t="shared" si="48"/>
        <v>0.50990724278995514</v>
      </c>
      <c r="Q241" s="2">
        <f t="shared" si="43"/>
        <v>2.7008060481853252E-2</v>
      </c>
      <c r="R241" s="2">
        <f t="shared" si="49"/>
        <v>1</v>
      </c>
      <c r="S241" s="2">
        <f t="shared" si="50"/>
        <v>0.50990724278995514</v>
      </c>
      <c r="T241" s="2">
        <f t="shared" si="51"/>
        <v>0.45826269926049568</v>
      </c>
      <c r="U241" s="2">
        <f t="shared" si="44"/>
        <v>0.18381429935929228</v>
      </c>
      <c r="V241" s="104">
        <f t="shared" si="45"/>
        <v>3.378769664894752E-2</v>
      </c>
      <c r="W241" s="110">
        <f t="shared" si="46"/>
        <v>0.18381429935929228</v>
      </c>
    </row>
    <row r="242" spans="7:23">
      <c r="G242" s="7">
        <f t="shared" si="47"/>
        <v>3.1199999999999922E-2</v>
      </c>
      <c r="H242" s="6">
        <f t="shared" si="35"/>
        <v>1.6594893227571173E-2</v>
      </c>
      <c r="I242" s="5">
        <f t="shared" si="36"/>
        <v>8428901406.1676664</v>
      </c>
      <c r="J242" s="3">
        <f t="shared" si="37"/>
        <v>8.4289014061676664</v>
      </c>
      <c r="K242" s="3">
        <f t="shared" si="38"/>
        <v>0.11863942307692336</v>
      </c>
      <c r="L242" s="3">
        <f t="shared" si="39"/>
        <v>3.1934824320749109</v>
      </c>
      <c r="M242" s="4">
        <f t="shared" si="40"/>
        <v>295.20283841910708</v>
      </c>
      <c r="N242" s="2">
        <f t="shared" si="41"/>
        <v>-3.6805410506442301E-2</v>
      </c>
      <c r="O242" s="3">
        <f t="shared" si="42"/>
        <v>0.8956857244240608</v>
      </c>
      <c r="P242" s="2">
        <f t="shared" si="48"/>
        <v>0.50103631004877935</v>
      </c>
      <c r="Q242" s="2">
        <f t="shared" si="43"/>
        <v>2.6094496719471828E-2</v>
      </c>
      <c r="R242" s="2">
        <f t="shared" si="49"/>
        <v>1</v>
      </c>
      <c r="S242" s="2">
        <f t="shared" si="50"/>
        <v>0.50103631004877935</v>
      </c>
      <c r="T242" s="2">
        <f t="shared" si="51"/>
        <v>0.44877107032879926</v>
      </c>
      <c r="U242" s="2">
        <f t="shared" si="44"/>
        <v>-1.6517203466866946E-2</v>
      </c>
      <c r="V242" s="104">
        <f t="shared" si="45"/>
        <v>2.7281801036588147E-4</v>
      </c>
      <c r="W242" s="110">
        <f t="shared" si="46"/>
        <v>1.6517203466866946E-2</v>
      </c>
    </row>
    <row r="243" spans="7:23">
      <c r="G243" s="7">
        <f t="shared" si="47"/>
        <v>3.1399999999999921E-2</v>
      </c>
      <c r="H243" s="6">
        <f t="shared" si="35"/>
        <v>1.6701270748260732E-2</v>
      </c>
      <c r="I243" s="5">
        <f t="shared" si="36"/>
        <v>8482932825.4379721</v>
      </c>
      <c r="J243" s="3">
        <f t="shared" si="37"/>
        <v>8.4829328254379721</v>
      </c>
      <c r="K243" s="3">
        <f t="shared" si="38"/>
        <v>0.11788375796178371</v>
      </c>
      <c r="L243" s="3">
        <f t="shared" si="39"/>
        <v>3.2139534733061601</v>
      </c>
      <c r="M243" s="4">
        <f t="shared" si="40"/>
        <v>301.12787343783435</v>
      </c>
      <c r="N243" s="2">
        <f t="shared" si="41"/>
        <v>-0.38477497332574323</v>
      </c>
      <c r="O243" s="3">
        <f t="shared" si="42"/>
        <v>0.89258183132401081</v>
      </c>
      <c r="P243" s="2">
        <f t="shared" si="48"/>
        <v>0.49215196707942221</v>
      </c>
      <c r="Q243" s="2">
        <f t="shared" si="43"/>
        <v>2.5206257514173023E-2</v>
      </c>
      <c r="R243" s="2">
        <f t="shared" si="49"/>
        <v>1</v>
      </c>
      <c r="S243" s="2">
        <f t="shared" si="50"/>
        <v>0.49215196707942221</v>
      </c>
      <c r="T243" s="2">
        <f t="shared" si="51"/>
        <v>0.43928590406546497</v>
      </c>
      <c r="U243" s="2">
        <f t="shared" si="44"/>
        <v>-0.16902622201916429</v>
      </c>
      <c r="V243" s="104">
        <f t="shared" si="45"/>
        <v>2.8569863730071816E-2</v>
      </c>
      <c r="W243" s="110">
        <f t="shared" si="46"/>
        <v>0.16902622201916429</v>
      </c>
    </row>
    <row r="244" spans="7:23">
      <c r="G244" s="7">
        <f t="shared" si="47"/>
        <v>3.159999999999992E-2</v>
      </c>
      <c r="H244" s="6">
        <f t="shared" si="35"/>
        <v>1.6807648268950291E-2</v>
      </c>
      <c r="I244" s="5">
        <f t="shared" si="36"/>
        <v>8536964244.7082767</v>
      </c>
      <c r="J244" s="3">
        <f t="shared" si="37"/>
        <v>8.5369642447082779</v>
      </c>
      <c r="K244" s="3">
        <f t="shared" si="38"/>
        <v>0.11713765822784837</v>
      </c>
      <c r="L244" s="3">
        <f t="shared" si="39"/>
        <v>3.2344245145374098</v>
      </c>
      <c r="M244" s="4">
        <f t="shared" si="40"/>
        <v>307.14533758321448</v>
      </c>
      <c r="N244" s="2">
        <f t="shared" si="41"/>
        <v>-0.61365799133249666</v>
      </c>
      <c r="O244" s="3">
        <f t="shared" si="42"/>
        <v>0.88940506561494637</v>
      </c>
      <c r="P244" s="2">
        <f t="shared" si="48"/>
        <v>0.4832583339610505</v>
      </c>
      <c r="Q244" s="2">
        <f t="shared" si="43"/>
        <v>2.4342866953552721E-2</v>
      </c>
      <c r="R244" s="2">
        <f t="shared" si="49"/>
        <v>1</v>
      </c>
      <c r="S244" s="2">
        <f t="shared" si="50"/>
        <v>0.4832583339610505</v>
      </c>
      <c r="T244" s="2">
        <f t="shared" si="51"/>
        <v>0.4298124102255978</v>
      </c>
      <c r="U244" s="2">
        <f t="shared" si="44"/>
        <v>-0.26375782030881939</v>
      </c>
      <c r="V244" s="104">
        <f t="shared" si="45"/>
        <v>6.9568187774059459E-2</v>
      </c>
      <c r="W244" s="110">
        <f t="shared" si="46"/>
        <v>0.26375782030881939</v>
      </c>
    </row>
    <row r="245" spans="7:23">
      <c r="G245" s="7">
        <f t="shared" si="47"/>
        <v>3.1799999999999919E-2</v>
      </c>
      <c r="H245" s="6">
        <f t="shared" si="35"/>
        <v>1.6914025789639846E-2</v>
      </c>
      <c r="I245" s="5">
        <f t="shared" si="36"/>
        <v>8590995663.9785805</v>
      </c>
      <c r="J245" s="3">
        <f t="shared" si="37"/>
        <v>8.5909956639785818</v>
      </c>
      <c r="K245" s="3">
        <f t="shared" si="38"/>
        <v>0.11640094339622671</v>
      </c>
      <c r="L245" s="3">
        <f t="shared" si="39"/>
        <v>3.2548955557686585</v>
      </c>
      <c r="M245" s="4">
        <f t="shared" si="40"/>
        <v>313.25627358412572</v>
      </c>
      <c r="N245" s="2">
        <f t="shared" si="41"/>
        <v>-0.73990860165078109</v>
      </c>
      <c r="O245" s="3">
        <f t="shared" si="42"/>
        <v>0.88615441540684847</v>
      </c>
      <c r="P245" s="2">
        <f t="shared" si="48"/>
        <v>0.47435956905684945</v>
      </c>
      <c r="Q245" s="2">
        <f t="shared" si="43"/>
        <v>2.3503849211393348E-2</v>
      </c>
      <c r="R245" s="2">
        <f t="shared" si="49"/>
        <v>1</v>
      </c>
      <c r="S245" s="2">
        <f t="shared" si="50"/>
        <v>0.47435956905684945</v>
      </c>
      <c r="T245" s="2">
        <f t="shared" si="51"/>
        <v>0.42035582661021698</v>
      </c>
      <c r="U245" s="2">
        <f t="shared" si="44"/>
        <v>-0.31102489186292381</v>
      </c>
      <c r="V245" s="104">
        <f t="shared" si="45"/>
        <v>9.673648335834345E-2</v>
      </c>
      <c r="W245" s="110">
        <f t="shared" si="46"/>
        <v>0.31102489186292381</v>
      </c>
    </row>
    <row r="246" spans="7:23">
      <c r="G246" s="7">
        <f t="shared" si="47"/>
        <v>3.1999999999999917E-2</v>
      </c>
      <c r="H246" s="6">
        <f t="shared" si="35"/>
        <v>1.7020403310329404E-2</v>
      </c>
      <c r="I246" s="5">
        <f t="shared" si="36"/>
        <v>8645027083.2488861</v>
      </c>
      <c r="J246" s="3">
        <f t="shared" si="37"/>
        <v>8.6450270832488858</v>
      </c>
      <c r="K246" s="3">
        <f t="shared" si="38"/>
        <v>0.11567343750000031</v>
      </c>
      <c r="L246" s="3">
        <f t="shared" si="39"/>
        <v>3.2753665969999077</v>
      </c>
      <c r="M246" s="4">
        <f t="shared" si="40"/>
        <v>319.46173078994769</v>
      </c>
      <c r="N246" s="2">
        <f t="shared" si="41"/>
        <v>-0.78991022393318511</v>
      </c>
      <c r="O246" s="3">
        <f t="shared" si="42"/>
        <v>0.88282888160697814</v>
      </c>
      <c r="P246" s="2">
        <f t="shared" si="48"/>
        <v>0.46545986377348242</v>
      </c>
      <c r="Q246" s="2">
        <f t="shared" si="43"/>
        <v>2.2688728950531548E-2</v>
      </c>
      <c r="R246" s="2">
        <f t="shared" si="49"/>
        <v>1</v>
      </c>
      <c r="S246" s="2">
        <f t="shared" si="50"/>
        <v>0.46545986377348242</v>
      </c>
      <c r="T246" s="2">
        <f t="shared" si="51"/>
        <v>0.41092141096807988</v>
      </c>
      <c r="U246" s="2">
        <f t="shared" si="44"/>
        <v>-0.32459102375673637</v>
      </c>
      <c r="V246" s="104">
        <f t="shared" si="45"/>
        <v>0.1053593327034462</v>
      </c>
      <c r="W246" s="110">
        <f t="shared" si="46"/>
        <v>0.32459102375673637</v>
      </c>
    </row>
    <row r="247" spans="7:23">
      <c r="G247" s="7">
        <f t="shared" si="47"/>
        <v>3.2199999999999916E-2</v>
      </c>
      <c r="H247" s="6">
        <f t="shared" si="35"/>
        <v>1.7126780831018967E-2</v>
      </c>
      <c r="I247" s="5">
        <f t="shared" si="36"/>
        <v>8699058502.5191936</v>
      </c>
      <c r="J247" s="3">
        <f t="shared" si="37"/>
        <v>8.6990585025191933</v>
      </c>
      <c r="K247" s="3">
        <f t="shared" si="38"/>
        <v>0.11495496894409966</v>
      </c>
      <c r="L247" s="3">
        <f t="shared" si="39"/>
        <v>3.2958376382311578</v>
      </c>
      <c r="M247" s="4">
        <f t="shared" si="40"/>
        <v>325.76276517056039</v>
      </c>
      <c r="N247" s="2">
        <f t="shared" si="41"/>
        <v>-0.77883952644179921</v>
      </c>
      <c r="O247" s="3">
        <f t="shared" si="42"/>
        <v>0.87942747930292109</v>
      </c>
      <c r="P247" s="2">
        <f t="shared" si="48"/>
        <v>0.45656343717741549</v>
      </c>
      <c r="Q247" s="2">
        <f t="shared" si="43"/>
        <v>2.1897031712661972E-2</v>
      </c>
      <c r="R247" s="2">
        <f t="shared" si="49"/>
        <v>1</v>
      </c>
      <c r="S247" s="2">
        <f t="shared" si="50"/>
        <v>0.45656343717741549</v>
      </c>
      <c r="T247" s="2">
        <f t="shared" si="51"/>
        <v>0.4015144326988121</v>
      </c>
      <c r="U247" s="2">
        <f t="shared" si="44"/>
        <v>-0.31271531062269048</v>
      </c>
      <c r="V247" s="104">
        <f t="shared" si="45"/>
        <v>9.7790865497845797E-2</v>
      </c>
      <c r="W247" s="110">
        <f t="shared" si="46"/>
        <v>0.31271531062269048</v>
      </c>
    </row>
    <row r="248" spans="7:23">
      <c r="G248" s="7">
        <f t="shared" si="47"/>
        <v>3.2399999999999915E-2</v>
      </c>
      <c r="H248" s="6">
        <f t="shared" si="35"/>
        <v>1.7233158351708525E-2</v>
      </c>
      <c r="I248" s="5">
        <f t="shared" si="36"/>
        <v>8753089921.7894993</v>
      </c>
      <c r="J248" s="3">
        <f t="shared" si="37"/>
        <v>8.7530899217894991</v>
      </c>
      <c r="K248" s="3">
        <f t="shared" si="38"/>
        <v>0.11424537037037065</v>
      </c>
      <c r="L248" s="3">
        <f t="shared" si="39"/>
        <v>3.316308679462407</v>
      </c>
      <c r="M248" s="4">
        <f t="shared" si="40"/>
        <v>332.16043931634425</v>
      </c>
      <c r="N248" s="2">
        <f t="shared" si="41"/>
        <v>-0.70208741879538383</v>
      </c>
      <c r="O248" s="3">
        <f t="shared" si="42"/>
        <v>0.87594923918754264</v>
      </c>
      <c r="P248" s="2">
        <f t="shared" si="48"/>
        <v>0.44767453047767702</v>
      </c>
      <c r="Q248" s="2">
        <f t="shared" si="43"/>
        <v>2.1128284294814913E-2</v>
      </c>
      <c r="R248" s="2">
        <f t="shared" si="49"/>
        <v>1</v>
      </c>
      <c r="S248" s="2">
        <f t="shared" si="50"/>
        <v>0.44767453047767702</v>
      </c>
      <c r="T248" s="2">
        <f t="shared" si="51"/>
        <v>0.39214016437556154</v>
      </c>
      <c r="U248" s="2">
        <f t="shared" si="44"/>
        <v>-0.27531667581243552</v>
      </c>
      <c r="V248" s="104">
        <f t="shared" si="45"/>
        <v>7.5799271980409713E-2</v>
      </c>
      <c r="W248" s="110">
        <f t="shared" si="46"/>
        <v>0.27531667581243552</v>
      </c>
    </row>
    <row r="249" spans="7:23">
      <c r="G249" s="7">
        <f t="shared" si="47"/>
        <v>3.2599999999999914E-2</v>
      </c>
      <c r="H249" s="6">
        <f t="shared" si="35"/>
        <v>1.7339535872398084E-2</v>
      </c>
      <c r="I249" s="5">
        <f t="shared" si="36"/>
        <v>8807121341.0598049</v>
      </c>
      <c r="J249" s="3">
        <f t="shared" si="37"/>
        <v>8.8071213410598048</v>
      </c>
      <c r="K249" s="3">
        <f t="shared" si="38"/>
        <v>0.11354447852760764</v>
      </c>
      <c r="L249" s="3">
        <f t="shared" si="39"/>
        <v>3.3367797206936567</v>
      </c>
      <c r="M249" s="4">
        <f t="shared" si="40"/>
        <v>338.65582243818147</v>
      </c>
      <c r="N249" s="2">
        <f t="shared" si="41"/>
        <v>-0.53636720596637644</v>
      </c>
      <c r="O249" s="3">
        <f t="shared" si="42"/>
        <v>0.87239320902564998</v>
      </c>
      <c r="P249" s="2">
        <f t="shared" si="48"/>
        <v>0.4387974013852452</v>
      </c>
      <c r="Q249" s="2">
        <f t="shared" si="43"/>
        <v>2.0382015112305255E-2</v>
      </c>
      <c r="R249" s="2">
        <f t="shared" si="49"/>
        <v>1</v>
      </c>
      <c r="S249" s="2">
        <f t="shared" si="50"/>
        <v>0.4387974013852452</v>
      </c>
      <c r="T249" s="2">
        <f t="shared" si="51"/>
        <v>0.38280387310659025</v>
      </c>
      <c r="U249" s="2">
        <f t="shared" si="44"/>
        <v>-0.20532344385128912</v>
      </c>
      <c r="V249" s="104">
        <f t="shared" si="45"/>
        <v>4.2157716594953473E-2</v>
      </c>
      <c r="W249" s="110">
        <f t="shared" si="46"/>
        <v>0.20532344385128912</v>
      </c>
    </row>
    <row r="250" spans="7:23">
      <c r="G250" s="7">
        <f t="shared" si="47"/>
        <v>3.2799999999999913E-2</v>
      </c>
      <c r="H250" s="6">
        <f t="shared" si="35"/>
        <v>1.7445913393087639E-2</v>
      </c>
      <c r="I250" s="5">
        <f t="shared" si="36"/>
        <v>8861152760.3301086</v>
      </c>
      <c r="J250" s="3">
        <f t="shared" si="37"/>
        <v>8.8611527603301088</v>
      </c>
      <c r="K250" s="3">
        <f t="shared" si="38"/>
        <v>0.11285213414634176</v>
      </c>
      <c r="L250" s="3">
        <f t="shared" si="39"/>
        <v>3.3572507619249055</v>
      </c>
      <c r="M250" s="4">
        <f t="shared" si="40"/>
        <v>345.2499903674539</v>
      </c>
      <c r="N250" s="2">
        <f t="shared" si="41"/>
        <v>-0.25238497628234469</v>
      </c>
      <c r="O250" s="3">
        <f t="shared" si="42"/>
        <v>0.86875845516207151</v>
      </c>
      <c r="P250" s="2">
        <f t="shared" si="48"/>
        <v>0.42993631835987461</v>
      </c>
      <c r="Q250" s="2">
        <f t="shared" si="43"/>
        <v>1.9657754548004121E-2</v>
      </c>
      <c r="R250" s="2">
        <f t="shared" si="49"/>
        <v>1</v>
      </c>
      <c r="S250" s="2">
        <f t="shared" si="50"/>
        <v>0.42993631835987461</v>
      </c>
      <c r="T250" s="2">
        <f t="shared" si="51"/>
        <v>0.37351081175639322</v>
      </c>
      <c r="U250" s="2">
        <f t="shared" si="44"/>
        <v>-9.426851736633661E-2</v>
      </c>
      <c r="V250" s="104">
        <f t="shared" si="45"/>
        <v>8.8865533664473067E-3</v>
      </c>
      <c r="W250" s="110">
        <f t="shared" si="46"/>
        <v>9.426851736633661E-2</v>
      </c>
    </row>
    <row r="251" spans="7:23">
      <c r="G251" s="7">
        <f t="shared" si="47"/>
        <v>3.2999999999999911E-2</v>
      </c>
      <c r="H251" s="6">
        <f t="shared" si="35"/>
        <v>1.7552290913777198E-2</v>
      </c>
      <c r="I251" s="5">
        <f t="shared" si="36"/>
        <v>8915184179.6004143</v>
      </c>
      <c r="J251" s="3">
        <f t="shared" si="37"/>
        <v>8.9151841796004145</v>
      </c>
      <c r="K251" s="3">
        <f t="shared" si="38"/>
        <v>0.11216818181818211</v>
      </c>
      <c r="L251" s="3">
        <f t="shared" si="39"/>
        <v>3.3777218031561547</v>
      </c>
      <c r="M251" s="4">
        <f t="shared" si="40"/>
        <v>351.94402555604563</v>
      </c>
      <c r="N251" s="2">
        <f t="shared" si="41"/>
        <v>0.15507724824601582</v>
      </c>
      <c r="O251" s="3">
        <f t="shared" si="42"/>
        <v>0.86504406407075041</v>
      </c>
      <c r="P251" s="2">
        <f t="shared" si="48"/>
        <v>0.421095554755757</v>
      </c>
      <c r="Q251" s="2">
        <f t="shared" si="43"/>
        <v>1.8955035287831764E-2</v>
      </c>
      <c r="R251" s="2">
        <f t="shared" si="49"/>
        <v>1</v>
      </c>
      <c r="S251" s="2">
        <f t="shared" si="50"/>
        <v>0.421095554755757</v>
      </c>
      <c r="T251" s="2">
        <f t="shared" si="51"/>
        <v>0.36426621004804727</v>
      </c>
      <c r="U251" s="2">
        <f t="shared" si="44"/>
        <v>5.6489401483256367E-2</v>
      </c>
      <c r="V251" s="104">
        <f t="shared" si="45"/>
        <v>3.1910524799365265E-3</v>
      </c>
      <c r="W251" s="110">
        <f t="shared" si="46"/>
        <v>5.6489401483256367E-2</v>
      </c>
    </row>
    <row r="252" spans="7:23">
      <c r="G252" s="7">
        <f t="shared" si="47"/>
        <v>3.319999999999991E-2</v>
      </c>
      <c r="H252" s="6">
        <f t="shared" si="35"/>
        <v>1.7658668434466757E-2</v>
      </c>
      <c r="I252" s="5">
        <f t="shared" si="36"/>
        <v>8969215598.8707199</v>
      </c>
      <c r="J252" s="3">
        <f t="shared" si="37"/>
        <v>8.9692155988707203</v>
      </c>
      <c r="K252" s="3">
        <f t="shared" si="38"/>
        <v>0.11149246987951836</v>
      </c>
      <c r="L252" s="3">
        <f t="shared" si="39"/>
        <v>3.3981928443874043</v>
      </c>
      <c r="M252" s="4">
        <f t="shared" si="40"/>
        <v>358.73901707634025</v>
      </c>
      <c r="N252" s="2">
        <f t="shared" si="41"/>
        <v>0.61903380894813265</v>
      </c>
      <c r="O252" s="3">
        <f t="shared" si="42"/>
        <v>0.86124914394435426</v>
      </c>
      <c r="P252" s="2">
        <f t="shared" si="48"/>
        <v>0.41227938287798954</v>
      </c>
      <c r="Q252" s="2">
        <f t="shared" si="43"/>
        <v>1.8273392642415454E-2</v>
      </c>
      <c r="R252" s="2">
        <f t="shared" si="49"/>
        <v>1</v>
      </c>
      <c r="S252" s="2">
        <f t="shared" si="50"/>
        <v>0.41227938287798954</v>
      </c>
      <c r="T252" s="2">
        <f t="shared" si="51"/>
        <v>0.35507526556957514</v>
      </c>
      <c r="U252" s="2">
        <f t="shared" si="44"/>
        <v>0.21980359410880385</v>
      </c>
      <c r="V252" s="104">
        <f t="shared" si="45"/>
        <v>4.8313619983147787E-2</v>
      </c>
      <c r="W252" s="110">
        <f t="shared" si="46"/>
        <v>0.21980359410880385</v>
      </c>
    </row>
    <row r="253" spans="7:23">
      <c r="G253" s="7">
        <f t="shared" si="47"/>
        <v>3.3399999999999909E-2</v>
      </c>
      <c r="H253" s="6">
        <f t="shared" si="35"/>
        <v>1.7765045955156315E-2</v>
      </c>
      <c r="I253" s="5">
        <f t="shared" si="36"/>
        <v>9023247018.1410255</v>
      </c>
      <c r="J253" s="3">
        <f t="shared" si="37"/>
        <v>9.023247018141026</v>
      </c>
      <c r="K253" s="3">
        <f t="shared" si="38"/>
        <v>0.11082485029940148</v>
      </c>
      <c r="L253" s="3">
        <f t="shared" si="39"/>
        <v>3.4186638856186535</v>
      </c>
      <c r="M253" s="4">
        <f t="shared" si="40"/>
        <v>365.63606062122307</v>
      </c>
      <c r="N253" s="2">
        <f t="shared" si="41"/>
        <v>0.95840778889320088</v>
      </c>
      <c r="O253" s="3">
        <f t="shared" si="42"/>
        <v>0.85737282632377998</v>
      </c>
      <c r="P253" s="2">
        <f t="shared" si="48"/>
        <v>0.4034920679623627</v>
      </c>
      <c r="Q253" s="2">
        <f t="shared" si="43"/>
        <v>1.7612364854893901E-2</v>
      </c>
      <c r="R253" s="2">
        <f t="shared" si="49"/>
        <v>1</v>
      </c>
      <c r="S253" s="2">
        <f t="shared" si="50"/>
        <v>0.4034920679623627</v>
      </c>
      <c r="T253" s="2">
        <f t="shared" si="51"/>
        <v>0.34594313470811761</v>
      </c>
      <c r="U253" s="2">
        <f t="shared" si="44"/>
        <v>0.33155459481838973</v>
      </c>
      <c r="V253" s="104">
        <f t="shared" si="45"/>
        <v>0.10992844934518659</v>
      </c>
      <c r="W253" s="110">
        <f t="shared" si="46"/>
        <v>0.33155459481838973</v>
      </c>
    </row>
    <row r="254" spans="7:23">
      <c r="G254" s="7">
        <f t="shared" si="47"/>
        <v>3.3599999999999908E-2</v>
      </c>
      <c r="H254" s="6">
        <f t="shared" si="35"/>
        <v>1.7871423475845877E-2</v>
      </c>
      <c r="I254" s="5">
        <f t="shared" si="36"/>
        <v>9077278437.4113312</v>
      </c>
      <c r="J254" s="3">
        <f t="shared" si="37"/>
        <v>9.0772784374113318</v>
      </c>
      <c r="K254" s="3">
        <f t="shared" si="38"/>
        <v>0.11016517857142885</v>
      </c>
      <c r="L254" s="3">
        <f t="shared" si="39"/>
        <v>3.4391349268499036</v>
      </c>
      <c r="M254" s="4">
        <f t="shared" si="40"/>
        <v>372.63625850407954</v>
      </c>
      <c r="N254" s="2">
        <f t="shared" si="41"/>
        <v>0.90996928256420861</v>
      </c>
      <c r="O254" s="3">
        <f t="shared" si="42"/>
        <v>0.85341426776682239</v>
      </c>
      <c r="P254" s="2">
        <f t="shared" si="48"/>
        <v>0.39473786209149991</v>
      </c>
      <c r="Q254" s="2">
        <f t="shared" si="43"/>
        <v>1.6971493394886746E-2</v>
      </c>
      <c r="R254" s="2">
        <f t="shared" si="49"/>
        <v>1</v>
      </c>
      <c r="S254" s="2">
        <f t="shared" si="50"/>
        <v>0.39473786209149991</v>
      </c>
      <c r="T254" s="2">
        <f t="shared" si="51"/>
        <v>0.33687492353665832</v>
      </c>
      <c r="U254" s="2">
        <f t="shared" si="44"/>
        <v>0.3065458324845256</v>
      </c>
      <c r="V254" s="104">
        <f t="shared" si="45"/>
        <v>9.3970347413630834E-2</v>
      </c>
      <c r="W254" s="110">
        <f t="shared" si="46"/>
        <v>0.3065458324845256</v>
      </c>
    </row>
    <row r="255" spans="7:23">
      <c r="G255" s="7">
        <f t="shared" si="47"/>
        <v>3.3799999999999907E-2</v>
      </c>
      <c r="H255" s="6">
        <f t="shared" si="35"/>
        <v>1.7977800996535433E-2</v>
      </c>
      <c r="I255" s="5">
        <f t="shared" si="36"/>
        <v>9131309856.6816349</v>
      </c>
      <c r="J255" s="3">
        <f t="shared" si="37"/>
        <v>9.1313098566816358</v>
      </c>
      <c r="K255" s="3">
        <f t="shared" si="38"/>
        <v>0.10951331360946776</v>
      </c>
      <c r="L255" s="3">
        <f t="shared" si="39"/>
        <v>3.4596059680811524</v>
      </c>
      <c r="M255" s="4">
        <f t="shared" si="40"/>
        <v>379.74071965879614</v>
      </c>
      <c r="N255" s="2">
        <f t="shared" si="41"/>
        <v>0.31640191814960006</v>
      </c>
      <c r="O255" s="3">
        <f t="shared" si="42"/>
        <v>0.84937265155514641</v>
      </c>
      <c r="P255" s="2">
        <f t="shared" si="48"/>
        <v>0.38602099806086593</v>
      </c>
      <c r="Q255" s="2">
        <f t="shared" si="43"/>
        <v>1.6350323238679212E-2</v>
      </c>
      <c r="R255" s="2">
        <f t="shared" si="49"/>
        <v>1</v>
      </c>
      <c r="S255" s="2">
        <f t="shared" si="50"/>
        <v>0.38602099806086593</v>
      </c>
      <c r="T255" s="2">
        <f t="shared" si="51"/>
        <v>0.3278756786789217</v>
      </c>
      <c r="U255" s="2">
        <f t="shared" si="44"/>
        <v>0.10374049364861275</v>
      </c>
      <c r="V255" s="104">
        <f t="shared" si="45"/>
        <v>1.0762090022457862E-2</v>
      </c>
      <c r="W255" s="110">
        <f t="shared" si="46"/>
        <v>0.10374049364861275</v>
      </c>
    </row>
    <row r="256" spans="7:23">
      <c r="G256" s="7">
        <f t="shared" si="47"/>
        <v>3.3999999999999905E-2</v>
      </c>
      <c r="H256" s="6">
        <f t="shared" si="35"/>
        <v>1.8084178517224991E-2</v>
      </c>
      <c r="I256" s="5">
        <f t="shared" si="36"/>
        <v>9185341275.9519405</v>
      </c>
      <c r="J256" s="3">
        <f t="shared" si="37"/>
        <v>9.1853412759519415</v>
      </c>
      <c r="K256" s="3">
        <f t="shared" si="38"/>
        <v>0.10886911764705912</v>
      </c>
      <c r="L256" s="3">
        <f t="shared" si="39"/>
        <v>3.4800770093124016</v>
      </c>
      <c r="M256" s="4">
        <f t="shared" si="40"/>
        <v>386.95055963976091</v>
      </c>
      <c r="N256" s="2">
        <f t="shared" si="41"/>
        <v>-0.56853219868920146</v>
      </c>
      <c r="O256" s="3">
        <f t="shared" si="42"/>
        <v>0.84524718943857602</v>
      </c>
      <c r="P256" s="2">
        <f t="shared" si="48"/>
        <v>0.37734568320860923</v>
      </c>
      <c r="Q256" s="2">
        <f t="shared" si="43"/>
        <v>1.5748403135701656E-2</v>
      </c>
      <c r="R256" s="2">
        <f t="shared" si="49"/>
        <v>1</v>
      </c>
      <c r="S256" s="2">
        <f t="shared" si="50"/>
        <v>0.37734568320860923</v>
      </c>
      <c r="T256" s="2">
        <f t="shared" si="51"/>
        <v>0.31895037817885624</v>
      </c>
      <c r="U256" s="2">
        <f t="shared" si="44"/>
        <v>-0.18133355977877744</v>
      </c>
      <c r="V256" s="104">
        <f t="shared" si="45"/>
        <v>3.2881859902043453E-2</v>
      </c>
      <c r="W256" s="110">
        <f t="shared" si="46"/>
        <v>0.18133355977877744</v>
      </c>
    </row>
    <row r="257" spans="7:23">
      <c r="G257" s="7">
        <f t="shared" si="47"/>
        <v>3.4199999999999904E-2</v>
      </c>
      <c r="H257" s="6">
        <f t="shared" si="35"/>
        <v>1.819055603791455E-2</v>
      </c>
      <c r="I257" s="5">
        <f t="shared" si="36"/>
        <v>9239372695.2222462</v>
      </c>
      <c r="J257" s="3">
        <f t="shared" si="37"/>
        <v>9.2393726952222472</v>
      </c>
      <c r="K257" s="3">
        <f t="shared" si="38"/>
        <v>0.10823245614035117</v>
      </c>
      <c r="L257" s="3">
        <f t="shared" si="39"/>
        <v>3.5005480505436513</v>
      </c>
      <c r="M257" s="4">
        <f t="shared" si="40"/>
        <v>394.26690062186157</v>
      </c>
      <c r="N257" s="2">
        <f t="shared" si="41"/>
        <v>-0.99775098773230431</v>
      </c>
      <c r="O257" s="3">
        <f t="shared" si="42"/>
        <v>0.84103712341557724</v>
      </c>
      <c r="P257" s="2">
        <f t="shared" si="48"/>
        <v>0.36871609322362381</v>
      </c>
      <c r="Q257" s="2">
        <f t="shared" si="43"/>
        <v>1.5165285861410265E-2</v>
      </c>
      <c r="R257" s="2">
        <f t="shared" si="49"/>
        <v>1</v>
      </c>
      <c r="S257" s="2">
        <f t="shared" si="50"/>
        <v>0.36871609322362381</v>
      </c>
      <c r="T257" s="2">
        <f t="shared" si="51"/>
        <v>0.31010392240182638</v>
      </c>
      <c r="U257" s="2">
        <f t="shared" si="44"/>
        <v>-0.30940649487608413</v>
      </c>
      <c r="V257" s="104">
        <f t="shared" si="45"/>
        <v>9.5732379071504267E-2</v>
      </c>
      <c r="W257" s="110">
        <f t="shared" si="46"/>
        <v>0.30940649487608413</v>
      </c>
    </row>
    <row r="258" spans="7:23">
      <c r="G258" s="7">
        <f t="shared" si="47"/>
        <v>3.4399999999999903E-2</v>
      </c>
      <c r="H258" s="6">
        <f t="shared" si="35"/>
        <v>1.8296933558604109E-2</v>
      </c>
      <c r="I258" s="5">
        <f t="shared" si="36"/>
        <v>9293404114.4925518</v>
      </c>
      <c r="J258" s="3">
        <f t="shared" si="37"/>
        <v>9.293404114492553</v>
      </c>
      <c r="K258" s="3">
        <f t="shared" si="38"/>
        <v>0.10760319767441889</v>
      </c>
      <c r="L258" s="3">
        <f t="shared" si="39"/>
        <v>3.5210190917749005</v>
      </c>
      <c r="M258" s="4">
        <f t="shared" si="40"/>
        <v>401.69087140048708</v>
      </c>
      <c r="N258" s="2">
        <f t="shared" si="41"/>
        <v>-0.35501579792539695</v>
      </c>
      <c r="O258" s="3">
        <f t="shared" si="42"/>
        <v>0.83674172754867049</v>
      </c>
      <c r="P258" s="2">
        <f t="shared" si="48"/>
        <v>0.360136365946577</v>
      </c>
      <c r="Q258" s="2">
        <f t="shared" si="43"/>
        <v>1.4600528456699057E-2</v>
      </c>
      <c r="R258" s="2">
        <f t="shared" si="49"/>
        <v>1</v>
      </c>
      <c r="S258" s="2">
        <f t="shared" si="50"/>
        <v>0.360136365946577</v>
      </c>
      <c r="T258" s="2">
        <f t="shared" si="51"/>
        <v>0.30134112499523902</v>
      </c>
      <c r="U258" s="2">
        <f t="shared" si="44"/>
        <v>-0.10698085993792156</v>
      </c>
      <c r="V258" s="104">
        <f t="shared" si="45"/>
        <v>1.144490439305719E-2</v>
      </c>
      <c r="W258" s="110">
        <f t="shared" si="46"/>
        <v>0.10698085993792156</v>
      </c>
    </row>
    <row r="259" spans="7:23">
      <c r="G259" s="7">
        <f t="shared" si="47"/>
        <v>3.4599999999999902E-2</v>
      </c>
      <c r="H259" s="6">
        <f t="shared" si="35"/>
        <v>1.8403311079293667E-2</v>
      </c>
      <c r="I259" s="5">
        <f t="shared" si="36"/>
        <v>9347435533.7628574</v>
      </c>
      <c r="J259" s="3">
        <f t="shared" si="37"/>
        <v>9.3474355337628587</v>
      </c>
      <c r="K259" s="3">
        <f t="shared" si="38"/>
        <v>0.10698121387283265</v>
      </c>
      <c r="L259" s="3">
        <f t="shared" si="39"/>
        <v>3.5414901330061501</v>
      </c>
      <c r="M259" s="4">
        <f t="shared" si="40"/>
        <v>409.22360739152759</v>
      </c>
      <c r="N259" s="2">
        <f t="shared" si="41"/>
        <v>0.77493972187251947</v>
      </c>
      <c r="O259" s="3">
        <f t="shared" si="42"/>
        <v>0.83236030981336262</v>
      </c>
      <c r="P259" s="2">
        <f t="shared" si="48"/>
        <v>0.35161059517899129</v>
      </c>
      <c r="Q259" s="2">
        <f t="shared" si="43"/>
        <v>1.4053692453995461E-2</v>
      </c>
      <c r="R259" s="2">
        <f t="shared" si="49"/>
        <v>1</v>
      </c>
      <c r="S259" s="2">
        <f t="shared" si="50"/>
        <v>0.35161059517899129</v>
      </c>
      <c r="T259" s="2">
        <f t="shared" si="51"/>
        <v>0.29266670393684602</v>
      </c>
      <c r="U259" s="2">
        <f t="shared" si="44"/>
        <v>0.22679905415016646</v>
      </c>
      <c r="V259" s="104">
        <f t="shared" si="45"/>
        <v>5.1437810963410137E-2</v>
      </c>
      <c r="W259" s="110">
        <f t="shared" si="46"/>
        <v>0.22679905415016646</v>
      </c>
    </row>
    <row r="260" spans="7:23">
      <c r="G260" s="7">
        <f t="shared" si="47"/>
        <v>3.47999999999999E-2</v>
      </c>
      <c r="H260" s="6">
        <f t="shared" si="35"/>
        <v>1.8509688599983223E-2</v>
      </c>
      <c r="I260" s="5">
        <f t="shared" si="36"/>
        <v>9401466953.0331612</v>
      </c>
      <c r="J260" s="3">
        <f t="shared" si="37"/>
        <v>9.4014669530331609</v>
      </c>
      <c r="K260" s="3">
        <f t="shared" si="38"/>
        <v>0.10636637931034515</v>
      </c>
      <c r="L260" s="3">
        <f t="shared" si="39"/>
        <v>3.5619611742373989</v>
      </c>
      <c r="M260" s="4">
        <f t="shared" si="40"/>
        <v>416.86625063137319</v>
      </c>
      <c r="N260" s="2">
        <f t="shared" si="41"/>
        <v>0.78053112174471295</v>
      </c>
      <c r="O260" s="3">
        <f t="shared" si="42"/>
        <v>0.82789221397903723</v>
      </c>
      <c r="P260" s="2">
        <f t="shared" si="48"/>
        <v>0.34314282451574668</v>
      </c>
      <c r="Q260" s="2">
        <f t="shared" si="43"/>
        <v>1.3524344090211676E-2</v>
      </c>
      <c r="R260" s="2">
        <f t="shared" si="49"/>
        <v>1</v>
      </c>
      <c r="S260" s="2">
        <f t="shared" si="50"/>
        <v>0.34314282451574668</v>
      </c>
      <c r="T260" s="2">
        <f t="shared" si="51"/>
        <v>0.28408527269936179</v>
      </c>
      <c r="U260" s="2">
        <f t="shared" si="44"/>
        <v>0.22173739657118555</v>
      </c>
      <c r="V260" s="104">
        <f t="shared" si="45"/>
        <v>4.9167473038167209E-2</v>
      </c>
      <c r="W260" s="110">
        <f t="shared" si="46"/>
        <v>0.22173739657118555</v>
      </c>
    </row>
    <row r="261" spans="7:23">
      <c r="G261" s="7">
        <f t="shared" si="47"/>
        <v>3.4999999999999899E-2</v>
      </c>
      <c r="H261" s="6">
        <f t="shared" si="35"/>
        <v>1.8616066120672781E-2</v>
      </c>
      <c r="I261" s="5">
        <f t="shared" si="36"/>
        <v>9455498372.3034668</v>
      </c>
      <c r="J261" s="3">
        <f t="shared" si="37"/>
        <v>9.4554983723034667</v>
      </c>
      <c r="K261" s="3">
        <f t="shared" si="38"/>
        <v>0.10575857142857174</v>
      </c>
      <c r="L261" s="3">
        <f t="shared" si="39"/>
        <v>3.5824322154686481</v>
      </c>
      <c r="M261" s="4">
        <f t="shared" si="40"/>
        <v>424.61994977691614</v>
      </c>
      <c r="N261" s="2">
        <f t="shared" si="41"/>
        <v>-0.54383381334490277</v>
      </c>
      <c r="O261" s="3">
        <f t="shared" si="42"/>
        <v>0.82333682152008125</v>
      </c>
      <c r="P261" s="2">
        <f t="shared" si="48"/>
        <v>0.33473704121660353</v>
      </c>
      <c r="Q261" s="2">
        <f t="shared" si="43"/>
        <v>1.3012054506741375E-2</v>
      </c>
      <c r="R261" s="2">
        <f t="shared" si="49"/>
        <v>1</v>
      </c>
      <c r="S261" s="2">
        <f t="shared" si="50"/>
        <v>0.33473704121660353</v>
      </c>
      <c r="T261" s="2">
        <f t="shared" si="51"/>
        <v>0.2756013315603148</v>
      </c>
      <c r="U261" s="2">
        <f t="shared" si="44"/>
        <v>-0.14988132310537891</v>
      </c>
      <c r="V261" s="104">
        <f t="shared" si="45"/>
        <v>2.2464411015818989E-2</v>
      </c>
      <c r="W261" s="110">
        <f t="shared" si="46"/>
        <v>0.14988132310537891</v>
      </c>
    </row>
    <row r="262" spans="7:23">
      <c r="G262" s="7">
        <f t="shared" si="47"/>
        <v>3.5199999999999898E-2</v>
      </c>
      <c r="H262" s="6">
        <f t="shared" si="35"/>
        <v>1.8722443641362344E-2</v>
      </c>
      <c r="I262" s="5">
        <f t="shared" si="36"/>
        <v>9509529791.5737743</v>
      </c>
      <c r="J262" s="3">
        <f t="shared" si="37"/>
        <v>9.5095297915737742</v>
      </c>
      <c r="K262" s="3">
        <f t="shared" si="38"/>
        <v>0.10515767045454574</v>
      </c>
      <c r="L262" s="3">
        <f t="shared" si="39"/>
        <v>3.6029032566998982</v>
      </c>
      <c r="M262" s="4">
        <f t="shared" si="40"/>
        <v>432.48586010554857</v>
      </c>
      <c r="N262" s="2">
        <f t="shared" si="41"/>
        <v>-0.83264615687378174</v>
      </c>
      <c r="O262" s="3">
        <f t="shared" si="42"/>
        <v>0.8186935535553711</v>
      </c>
      <c r="P262" s="2">
        <f t="shared" si="48"/>
        <v>0.32639717013253727</v>
      </c>
      <c r="Q262" s="2">
        <f t="shared" si="43"/>
        <v>1.2516399936708715E-2</v>
      </c>
      <c r="R262" s="2">
        <f t="shared" si="49"/>
        <v>1</v>
      </c>
      <c r="S262" s="2">
        <f t="shared" si="50"/>
        <v>0.32639717013253727</v>
      </c>
      <c r="T262" s="2">
        <f t="shared" si="51"/>
        <v>0.26721925908622396</v>
      </c>
      <c r="U262" s="2">
        <f t="shared" si="44"/>
        <v>-0.22249908912080377</v>
      </c>
      <c r="V262" s="104">
        <f t="shared" si="45"/>
        <v>4.9505844659587378E-2</v>
      </c>
      <c r="W262" s="110">
        <f t="shared" si="46"/>
        <v>0.22249908912080377</v>
      </c>
    </row>
    <row r="263" spans="7:23">
      <c r="G263" s="7">
        <f t="shared" si="47"/>
        <v>3.5399999999999897E-2</v>
      </c>
      <c r="H263" s="6">
        <f t="shared" si="35"/>
        <v>1.8828821162051902E-2</v>
      </c>
      <c r="I263" s="5">
        <f t="shared" si="36"/>
        <v>9563561210.84408</v>
      </c>
      <c r="J263" s="3">
        <f t="shared" si="37"/>
        <v>9.56356121084408</v>
      </c>
      <c r="K263" s="3">
        <f t="shared" si="38"/>
        <v>0.10456355932203418</v>
      </c>
      <c r="L263" s="3">
        <f t="shared" si="39"/>
        <v>3.6233742979311474</v>
      </c>
      <c r="M263" s="4">
        <f t="shared" si="40"/>
        <v>440.46514351516299</v>
      </c>
      <c r="N263" s="2">
        <f t="shared" si="41"/>
        <v>0.65352277031651795</v>
      </c>
      <c r="O263" s="3">
        <f t="shared" si="42"/>
        <v>0.81396187281406118</v>
      </c>
      <c r="P263" s="2">
        <f t="shared" si="48"/>
        <v>0.31812706770280014</v>
      </c>
      <c r="Q263" s="2">
        <f t="shared" si="43"/>
        <v>1.2036961879690059E-2</v>
      </c>
      <c r="R263" s="2">
        <f t="shared" si="49"/>
        <v>1</v>
      </c>
      <c r="S263" s="2">
        <f t="shared" si="50"/>
        <v>0.31812706770280014</v>
      </c>
      <c r="T263" s="2">
        <f t="shared" si="51"/>
        <v>0.25894330382021685</v>
      </c>
      <c r="U263" s="2">
        <f t="shared" si="44"/>
        <v>0.16922534526749991</v>
      </c>
      <c r="V263" s="104">
        <f t="shared" si="45"/>
        <v>2.8637217480904555E-2</v>
      </c>
      <c r="W263" s="110">
        <f t="shared" si="46"/>
        <v>0.16922534526749991</v>
      </c>
    </row>
    <row r="264" spans="7:23">
      <c r="G264" s="7">
        <f t="shared" si="47"/>
        <v>3.5599999999999896E-2</v>
      </c>
      <c r="H264" s="6">
        <f t="shared" si="35"/>
        <v>1.8935198682741457E-2</v>
      </c>
      <c r="I264" s="5">
        <f t="shared" si="36"/>
        <v>9617592630.1143837</v>
      </c>
      <c r="J264" s="3">
        <f t="shared" si="37"/>
        <v>9.6175926301143839</v>
      </c>
      <c r="K264" s="3">
        <f t="shared" si="38"/>
        <v>0.10397612359550591</v>
      </c>
      <c r="L264" s="3">
        <f t="shared" si="39"/>
        <v>3.6438453391623962</v>
      </c>
      <c r="M264" s="4">
        <f t="shared" si="40"/>
        <v>448.55896852415356</v>
      </c>
      <c r="N264" s="2">
        <f t="shared" si="41"/>
        <v>0.57999589060000345</v>
      </c>
      <c r="O264" s="3">
        <f t="shared" si="42"/>
        <v>0.80914128562545806</v>
      </c>
      <c r="P264" s="2">
        <f t="shared" si="48"/>
        <v>0.30993051603870486</v>
      </c>
      <c r="Q264" s="2">
        <f t="shared" si="43"/>
        <v>1.1573327264143068E-2</v>
      </c>
      <c r="R264" s="2">
        <f t="shared" si="49"/>
        <v>1</v>
      </c>
      <c r="S264" s="2">
        <f t="shared" si="50"/>
        <v>0.30993051603870486</v>
      </c>
      <c r="T264" s="2">
        <f t="shared" si="51"/>
        <v>0.25077757620211932</v>
      </c>
      <c r="U264" s="2">
        <f t="shared" si="44"/>
        <v>0.14544996365185842</v>
      </c>
      <c r="V264" s="104">
        <f t="shared" si="45"/>
        <v>2.1155691926326936E-2</v>
      </c>
      <c r="W264" s="110">
        <f t="shared" si="46"/>
        <v>0.14544996365185842</v>
      </c>
    </row>
    <row r="265" spans="7:23">
      <c r="G265" s="7">
        <f t="shared" si="47"/>
        <v>3.5799999999999894E-2</v>
      </c>
      <c r="H265" s="6">
        <f t="shared" si="35"/>
        <v>1.9041576203431016E-2</v>
      </c>
      <c r="I265" s="5">
        <f t="shared" si="36"/>
        <v>9671624049.3846893</v>
      </c>
      <c r="J265" s="3">
        <f t="shared" si="37"/>
        <v>9.6716240493846897</v>
      </c>
      <c r="K265" s="3">
        <f t="shared" si="38"/>
        <v>0.10339525139664833</v>
      </c>
      <c r="L265" s="3">
        <f t="shared" si="39"/>
        <v>3.6643163803936458</v>
      </c>
      <c r="M265" s="4">
        <f t="shared" si="40"/>
        <v>456.76851027141527</v>
      </c>
      <c r="N265" s="2">
        <f t="shared" si="41"/>
        <v>-0.96557186094757164</v>
      </c>
      <c r="O265" s="3">
        <f t="shared" si="42"/>
        <v>0.80423134393057594</v>
      </c>
      <c r="P265" s="2">
        <f t="shared" si="48"/>
        <v>0.30181121711014658</v>
      </c>
      <c r="Q265" s="2">
        <f t="shared" si="43"/>
        <v>1.1125088597789322E-2</v>
      </c>
      <c r="R265" s="2">
        <f t="shared" si="49"/>
        <v>1</v>
      </c>
      <c r="S265" s="2">
        <f t="shared" si="50"/>
        <v>0.30181121711014658</v>
      </c>
      <c r="T265" s="2">
        <f t="shared" si="51"/>
        <v>0.24272604074981602</v>
      </c>
      <c r="U265" s="2">
        <f t="shared" si="44"/>
        <v>-0.23436943486723597</v>
      </c>
      <c r="V265" s="104">
        <f t="shared" si="45"/>
        <v>5.4929031999987561E-2</v>
      </c>
      <c r="W265" s="110">
        <f t="shared" si="46"/>
        <v>0.23436943486723597</v>
      </c>
    </row>
    <row r="266" spans="7:23">
      <c r="G266" s="7">
        <f t="shared" si="47"/>
        <v>3.5999999999999893E-2</v>
      </c>
      <c r="H266" s="6">
        <f t="shared" si="35"/>
        <v>1.9147953724120575E-2</v>
      </c>
      <c r="I266" s="5">
        <f t="shared" si="36"/>
        <v>9725655468.654995</v>
      </c>
      <c r="J266" s="3">
        <f t="shared" si="37"/>
        <v>9.7256554686549954</v>
      </c>
      <c r="K266" s="3">
        <f t="shared" si="38"/>
        <v>0.10282083333333362</v>
      </c>
      <c r="L266" s="3">
        <f t="shared" si="39"/>
        <v>3.684787421624895</v>
      </c>
      <c r="M266" s="4">
        <f t="shared" si="40"/>
        <v>465.09495051634354</v>
      </c>
      <c r="N266" s="2">
        <f t="shared" si="41"/>
        <v>0.20777041274039532</v>
      </c>
      <c r="O266" s="3">
        <f t="shared" si="42"/>
        <v>0.79923164731279472</v>
      </c>
      <c r="P266" s="2">
        <f t="shared" si="48"/>
        <v>0.29377278705083737</v>
      </c>
      <c r="Q266" s="2">
        <f t="shared" si="43"/>
        <v>1.0691844106207642E-2</v>
      </c>
      <c r="R266" s="2">
        <f t="shared" si="49"/>
        <v>1</v>
      </c>
      <c r="S266" s="2">
        <f t="shared" si="50"/>
        <v>0.29377278705083737</v>
      </c>
      <c r="T266" s="2">
        <f t="shared" si="51"/>
        <v>0.23479250853031161</v>
      </c>
      <c r="U266" s="2">
        <f t="shared" si="44"/>
        <v>4.8782936405695629E-2</v>
      </c>
      <c r="V266" s="104">
        <f t="shared" si="45"/>
        <v>2.3797748843621441E-3</v>
      </c>
      <c r="W266" s="110">
        <f t="shared" si="46"/>
        <v>4.8782936405695629E-2</v>
      </c>
    </row>
    <row r="267" spans="7:23">
      <c r="G267" s="7">
        <f t="shared" si="47"/>
        <v>3.6199999999999892E-2</v>
      </c>
      <c r="H267" s="6">
        <f t="shared" si="35"/>
        <v>1.9254331244810133E-2</v>
      </c>
      <c r="I267" s="5">
        <f t="shared" si="36"/>
        <v>9779686887.9253006</v>
      </c>
      <c r="J267" s="3">
        <f t="shared" si="37"/>
        <v>9.7796868879253012</v>
      </c>
      <c r="K267" s="3">
        <f t="shared" si="38"/>
        <v>0.10225276243093952</v>
      </c>
      <c r="L267" s="3">
        <f t="shared" si="39"/>
        <v>3.7052584628561447</v>
      </c>
      <c r="M267" s="4">
        <f t="shared" si="40"/>
        <v>473.53947763883485</v>
      </c>
      <c r="N267" s="2">
        <f t="shared" si="41"/>
        <v>0.69682107097013402</v>
      </c>
      <c r="O267" s="3">
        <f t="shared" si="42"/>
        <v>0.79414184504484819</v>
      </c>
      <c r="P267" s="2">
        <f t="shared" si="48"/>
        <v>0.285818750598126</v>
      </c>
      <c r="Q267" s="2">
        <f t="shared" si="43"/>
        <v>1.0273197859904252E-2</v>
      </c>
      <c r="R267" s="2">
        <f t="shared" si="49"/>
        <v>1</v>
      </c>
      <c r="S267" s="2">
        <f t="shared" si="50"/>
        <v>0.285818750598126</v>
      </c>
      <c r="T267" s="2">
        <f t="shared" si="51"/>
        <v>0.22698062994840909</v>
      </c>
      <c r="U267" s="2">
        <f t="shared" si="44"/>
        <v>0.1581648856501261</v>
      </c>
      <c r="V267" s="104">
        <f t="shared" si="45"/>
        <v>2.5016131052717463E-2</v>
      </c>
      <c r="W267" s="110">
        <f t="shared" si="46"/>
        <v>0.1581648856501261</v>
      </c>
    </row>
    <row r="268" spans="7:23">
      <c r="G268" s="7">
        <f t="shared" si="47"/>
        <v>3.6399999999999891E-2</v>
      </c>
      <c r="H268" s="6">
        <f t="shared" si="35"/>
        <v>1.9360708765499692E-2</v>
      </c>
      <c r="I268" s="5">
        <f t="shared" si="36"/>
        <v>9833718307.1956062</v>
      </c>
      <c r="J268" s="3">
        <f t="shared" si="37"/>
        <v>9.8337183071956069</v>
      </c>
      <c r="K268" s="3">
        <f t="shared" si="38"/>
        <v>0.10169093406593435</v>
      </c>
      <c r="L268" s="3">
        <f t="shared" si="39"/>
        <v>3.7257295040873939</v>
      </c>
      <c r="M268" s="4">
        <f t="shared" si="40"/>
        <v>482.10328663928607</v>
      </c>
      <c r="N268" s="2">
        <f t="shared" si="41"/>
        <v>-0.99813224145441859</v>
      </c>
      <c r="O268" s="3">
        <f t="shared" si="42"/>
        <v>0.78896163814918618</v>
      </c>
      <c r="P268" s="2">
        <f t="shared" si="48"/>
        <v>0.2779525356831159</v>
      </c>
      <c r="Q268" s="2">
        <f t="shared" si="43"/>
        <v>9.8687598901351387E-3</v>
      </c>
      <c r="R268" s="2">
        <f t="shared" si="49"/>
        <v>1</v>
      </c>
      <c r="S268" s="2">
        <f t="shared" si="50"/>
        <v>0.2779525356831159</v>
      </c>
      <c r="T268" s="2">
        <f t="shared" si="51"/>
        <v>0.21929388788027124</v>
      </c>
      <c r="U268" s="2">
        <f t="shared" si="44"/>
        <v>-0.2188842998471891</v>
      </c>
      <c r="V268" s="104">
        <f t="shared" si="45"/>
        <v>4.7910336719594188E-2</v>
      </c>
      <c r="W268" s="110">
        <f t="shared" si="46"/>
        <v>0.2188842998471891</v>
      </c>
    </row>
    <row r="269" spans="7:23">
      <c r="G269" s="7">
        <f t="shared" si="47"/>
        <v>3.659999999999989E-2</v>
      </c>
      <c r="H269" s="6">
        <f t="shared" si="35"/>
        <v>1.9467086286189251E-2</v>
      </c>
      <c r="I269" s="5">
        <f t="shared" si="36"/>
        <v>9887749726.4659119</v>
      </c>
      <c r="J269" s="3">
        <f t="shared" si="37"/>
        <v>9.8877497264659127</v>
      </c>
      <c r="K269" s="3">
        <f t="shared" si="38"/>
        <v>0.10113524590163962</v>
      </c>
      <c r="L269" s="3">
        <f t="shared" si="39"/>
        <v>3.7462005453186435</v>
      </c>
      <c r="M269" s="4">
        <f t="shared" si="40"/>
        <v>490.78757913859539</v>
      </c>
      <c r="N269" s="2">
        <f t="shared" si="41"/>
        <v>0.69554809375413496</v>
      </c>
      <c r="O269" s="3">
        <f t="shared" si="42"/>
        <v>0.7836907814685572</v>
      </c>
      <c r="P269" s="2">
        <f t="shared" si="48"/>
        <v>0.27017746818657656</v>
      </c>
      <c r="Q269" s="2">
        <f t="shared" si="43"/>
        <v>9.478146293762809E-3</v>
      </c>
      <c r="R269" s="2">
        <f t="shared" si="49"/>
        <v>1</v>
      </c>
      <c r="S269" s="2">
        <f t="shared" si="50"/>
        <v>0.27017746818657656</v>
      </c>
      <c r="T269" s="2">
        <f t="shared" si="51"/>
        <v>0.21173559117833443</v>
      </c>
      <c r="U269" s="2">
        <f t="shared" si="44"/>
        <v>0.14727228682399535</v>
      </c>
      <c r="V269" s="104">
        <f t="shared" si="45"/>
        <v>2.1689126466369155E-2</v>
      </c>
      <c r="W269" s="110">
        <f t="shared" si="46"/>
        <v>0.14727228682399535</v>
      </c>
    </row>
    <row r="270" spans="7:23">
      <c r="G270" s="7">
        <f t="shared" si="47"/>
        <v>3.6799999999999888E-2</v>
      </c>
      <c r="H270" s="6">
        <f t="shared" si="35"/>
        <v>1.957346380687881E-2</v>
      </c>
      <c r="I270" s="5">
        <f t="shared" si="36"/>
        <v>9941781145.7362156</v>
      </c>
      <c r="J270" s="3">
        <f t="shared" si="37"/>
        <v>9.9417811457362166</v>
      </c>
      <c r="K270" s="3">
        <f t="shared" si="38"/>
        <v>0.10058559782608725</v>
      </c>
      <c r="L270" s="3">
        <f t="shared" si="39"/>
        <v>3.7666715865498928</v>
      </c>
      <c r="M270" s="4">
        <f t="shared" si="40"/>
        <v>499.59356337816138</v>
      </c>
      <c r="N270" s="2">
        <f t="shared" si="41"/>
        <v>-0.14982250639540134</v>
      </c>
      <c r="O270" s="3">
        <f t="shared" si="42"/>
        <v>0.77832908574346316</v>
      </c>
      <c r="P270" s="2">
        <f t="shared" si="48"/>
        <v>0.26249676687584877</v>
      </c>
      <c r="Q270" s="2">
        <f t="shared" si="43"/>
        <v>9.1009793274364689E-3</v>
      </c>
      <c r="R270" s="2">
        <f t="shared" si="49"/>
        <v>1</v>
      </c>
      <c r="S270" s="2">
        <f t="shared" si="50"/>
        <v>0.26249676687584877</v>
      </c>
      <c r="T270" s="2">
        <f t="shared" si="51"/>
        <v>0.20430886857309435</v>
      </c>
      <c r="U270" s="2">
        <f t="shared" si="44"/>
        <v>-3.0610066768429641E-2</v>
      </c>
      <c r="V270" s="104">
        <f t="shared" si="45"/>
        <v>9.3697618756772064E-4</v>
      </c>
      <c r="W270" s="110">
        <f t="shared" si="46"/>
        <v>3.0610066768429641E-2</v>
      </c>
    </row>
    <row r="271" spans="7:23">
      <c r="G271" s="7">
        <f t="shared" si="47"/>
        <v>3.6999999999999887E-2</v>
      </c>
      <c r="H271" s="6">
        <f t="shared" si="35"/>
        <v>1.9679841327568368E-2</v>
      </c>
      <c r="I271" s="5">
        <f t="shared" si="36"/>
        <v>9995812565.0065212</v>
      </c>
      <c r="J271" s="3">
        <f t="shared" si="37"/>
        <v>9.9958125650065224</v>
      </c>
      <c r="K271" s="3">
        <f t="shared" si="38"/>
        <v>0.10004189189189218</v>
      </c>
      <c r="L271" s="3">
        <f t="shared" si="39"/>
        <v>3.7871426277811424</v>
      </c>
      <c r="M271" s="4">
        <f t="shared" si="40"/>
        <v>508.5224542198842</v>
      </c>
      <c r="N271" s="2">
        <f t="shared" si="41"/>
        <v>-0.33866563766079949</v>
      </c>
      <c r="O271" s="3">
        <f t="shared" si="42"/>
        <v>0.77287641969293586</v>
      </c>
      <c r="P271" s="2">
        <f t="shared" si="48"/>
        <v>0.25491353853759868</v>
      </c>
      <c r="Q271" s="2">
        <f t="shared" si="43"/>
        <v>8.7368874913900507E-3</v>
      </c>
      <c r="R271" s="2">
        <f t="shared" si="49"/>
        <v>1</v>
      </c>
      <c r="S271" s="2">
        <f t="shared" si="50"/>
        <v>0.25491353853759868</v>
      </c>
      <c r="T271" s="2">
        <f t="shared" si="51"/>
        <v>0.1970166629961965</v>
      </c>
      <c r="U271" s="2">
        <f t="shared" si="44"/>
        <v>-6.6722773803409727E-2</v>
      </c>
      <c r="V271" s="104">
        <f t="shared" si="45"/>
        <v>4.4519285440209793E-3</v>
      </c>
      <c r="W271" s="110">
        <f t="shared" si="46"/>
        <v>6.6722773803409727E-2</v>
      </c>
    </row>
    <row r="272" spans="7:23">
      <c r="G272" s="7">
        <f t="shared" si="47"/>
        <v>3.7199999999999886E-2</v>
      </c>
      <c r="H272" s="6">
        <f t="shared" si="35"/>
        <v>1.9786218848257927E-2</v>
      </c>
      <c r="I272" s="5">
        <f t="shared" si="36"/>
        <v>10049843984.276827</v>
      </c>
      <c r="J272" s="3">
        <f t="shared" si="37"/>
        <v>10.049843984276828</v>
      </c>
      <c r="K272" s="3">
        <f t="shared" si="38"/>
        <v>9.9504032258064798E-2</v>
      </c>
      <c r="L272" s="3">
        <f t="shared" si="39"/>
        <v>3.8076136690123916</v>
      </c>
      <c r="M272" s="4">
        <f t="shared" si="40"/>
        <v>517.57547314616386</v>
      </c>
      <c r="N272" s="2">
        <f t="shared" si="41"/>
        <v>0.65732029457635321</v>
      </c>
      <c r="O272" s="3">
        <f t="shared" si="42"/>
        <v>0.76733271209488918</v>
      </c>
      <c r="P272" s="2">
        <f t="shared" si="48"/>
        <v>0.2474307733208698</v>
      </c>
      <c r="Q272" s="2">
        <f t="shared" si="43"/>
        <v>8.3855056031574178E-3</v>
      </c>
      <c r="R272" s="2">
        <f t="shared" si="49"/>
        <v>1</v>
      </c>
      <c r="S272" s="2">
        <f t="shared" si="50"/>
        <v>0.2474307733208698</v>
      </c>
      <c r="T272" s="2">
        <f t="shared" si="51"/>
        <v>0.18986172634803877</v>
      </c>
      <c r="U272" s="2">
        <f t="shared" si="44"/>
        <v>0.12479996589186781</v>
      </c>
      <c r="V272" s="104">
        <f t="shared" si="45"/>
        <v>1.5575031486611371E-2</v>
      </c>
      <c r="W272" s="110">
        <f t="shared" si="46"/>
        <v>0.12479996589186781</v>
      </c>
    </row>
    <row r="273" spans="7:23">
      <c r="G273" s="7">
        <f t="shared" si="47"/>
        <v>3.7399999999999885E-2</v>
      </c>
      <c r="H273" s="6">
        <f t="shared" si="35"/>
        <v>1.9892596368947486E-2</v>
      </c>
      <c r="I273" s="5">
        <f t="shared" si="36"/>
        <v>10103875403.547132</v>
      </c>
      <c r="J273" s="3">
        <f t="shared" si="37"/>
        <v>10.103875403547134</v>
      </c>
      <c r="K273" s="3">
        <f t="shared" si="38"/>
        <v>9.8971925133690117E-2</v>
      </c>
      <c r="L273" s="3">
        <f t="shared" si="39"/>
        <v>3.8280847102436408</v>
      </c>
      <c r="M273" s="4">
        <f t="shared" si="40"/>
        <v>526.75384825990182</v>
      </c>
      <c r="N273" s="2">
        <f t="shared" si="41"/>
        <v>-0.82128530267233069</v>
      </c>
      <c r="O273" s="3">
        <f t="shared" si="42"/>
        <v>0.76169795386208816</v>
      </c>
      <c r="P273" s="2">
        <f t="shared" si="48"/>
        <v>0.24005134030439357</v>
      </c>
      <c r="Q273" s="2">
        <f t="shared" si="43"/>
        <v>8.046474861507712E-3</v>
      </c>
      <c r="R273" s="2">
        <f t="shared" si="49"/>
        <v>1</v>
      </c>
      <c r="S273" s="2">
        <f t="shared" si="50"/>
        <v>0.24005134030439357</v>
      </c>
      <c r="T273" s="2">
        <f t="shared" si="51"/>
        <v>0.18284661473170841</v>
      </c>
      <c r="U273" s="2">
        <f t="shared" si="44"/>
        <v>-0.15016923732254217</v>
      </c>
      <c r="V273" s="104">
        <f t="shared" si="45"/>
        <v>2.2550799838033993E-2</v>
      </c>
      <c r="W273" s="110">
        <f t="shared" si="46"/>
        <v>0.15016923732254217</v>
      </c>
    </row>
    <row r="274" spans="7:23">
      <c r="G274" s="7">
        <f t="shared" si="47"/>
        <v>3.7599999999999884E-2</v>
      </c>
      <c r="H274" s="6">
        <f t="shared" si="35"/>
        <v>1.9998973889637041E-2</v>
      </c>
      <c r="I274" s="5">
        <f t="shared" si="36"/>
        <v>10157906822.817436</v>
      </c>
      <c r="J274" s="3">
        <f t="shared" si="37"/>
        <v>10.157906822817436</v>
      </c>
      <c r="K274" s="3">
        <f t="shared" si="38"/>
        <v>9.8445478723404561E-2</v>
      </c>
      <c r="L274" s="3">
        <f t="shared" si="39"/>
        <v>3.8485557514748896</v>
      </c>
      <c r="M274" s="4">
        <f t="shared" si="40"/>
        <v>536.0588142844997</v>
      </c>
      <c r="N274" s="2">
        <f t="shared" si="41"/>
        <v>0.88358902699937192</v>
      </c>
      <c r="O274" s="3">
        <f t="shared" si="42"/>
        <v>0.75597220010958333</v>
      </c>
      <c r="P274" s="2">
        <f t="shared" si="48"/>
        <v>0.23277798330159799</v>
      </c>
      <c r="Q274" s="2">
        <f t="shared" si="43"/>
        <v>7.719442900907288E-3</v>
      </c>
      <c r="R274" s="2">
        <f t="shared" si="49"/>
        <v>1</v>
      </c>
      <c r="S274" s="2">
        <f t="shared" si="50"/>
        <v>0.23277798330159799</v>
      </c>
      <c r="T274" s="2">
        <f t="shared" si="51"/>
        <v>0.17597368417358089</v>
      </c>
      <c r="U274" s="2">
        <f t="shared" si="44"/>
        <v>0.1554884163764291</v>
      </c>
      <c r="V274" s="104">
        <f t="shared" si="45"/>
        <v>2.4176647627249786E-2</v>
      </c>
      <c r="W274" s="110">
        <f t="shared" si="46"/>
        <v>0.1554884163764291</v>
      </c>
    </row>
    <row r="275" spans="7:23">
      <c r="G275" s="7">
        <f t="shared" si="47"/>
        <v>3.7799999999999882E-2</v>
      </c>
      <c r="H275" s="6">
        <f t="shared" si="35"/>
        <v>2.01053514103266E-2</v>
      </c>
      <c r="I275" s="5">
        <f t="shared" si="36"/>
        <v>10211938242.087742</v>
      </c>
      <c r="J275" s="3">
        <f t="shared" si="37"/>
        <v>10.211938242087742</v>
      </c>
      <c r="K275" s="3">
        <f t="shared" si="38"/>
        <v>9.7924603174603483E-2</v>
      </c>
      <c r="L275" s="3">
        <f t="shared" si="39"/>
        <v>3.8690267927061393</v>
      </c>
      <c r="M275" s="4">
        <f t="shared" si="40"/>
        <v>545.49161256386105</v>
      </c>
      <c r="N275" s="2">
        <f t="shared" si="41"/>
        <v>-0.87980502864982113</v>
      </c>
      <c r="O275" s="3">
        <f t="shared" si="42"/>
        <v>0.75015557220924423</v>
      </c>
      <c r="P275" s="2">
        <f t="shared" si="48"/>
        <v>0.22561331691614117</v>
      </c>
      <c r="Q275" s="2">
        <f t="shared" si="43"/>
        <v>7.4040638368167997E-3</v>
      </c>
      <c r="R275" s="2">
        <f t="shared" si="49"/>
        <v>1</v>
      </c>
      <c r="S275" s="2">
        <f t="shared" si="50"/>
        <v>0.22561331691614117</v>
      </c>
      <c r="T275" s="2">
        <f t="shared" si="51"/>
        <v>0.16924508684925343</v>
      </c>
      <c r="U275" s="2">
        <f t="shared" si="44"/>
        <v>-0.14890267848424887</v>
      </c>
      <c r="V275" s="104">
        <f t="shared" si="45"/>
        <v>2.2172007659783593E-2</v>
      </c>
      <c r="W275" s="110">
        <f t="shared" si="46"/>
        <v>0.14890267848424887</v>
      </c>
    </row>
    <row r="276" spans="7:23">
      <c r="G276" s="7">
        <f t="shared" si="47"/>
        <v>3.7999999999999881E-2</v>
      </c>
      <c r="H276" s="6">
        <f t="shared" si="35"/>
        <v>2.0211728931016162E-2</v>
      </c>
      <c r="I276" s="5">
        <f t="shared" si="36"/>
        <v>10265969661.358049</v>
      </c>
      <c r="J276" s="3">
        <f t="shared" si="37"/>
        <v>10.265969661358049</v>
      </c>
      <c r="K276" s="3">
        <f t="shared" si="38"/>
        <v>9.7409210526316084E-2</v>
      </c>
      <c r="L276" s="3">
        <f t="shared" si="39"/>
        <v>3.8894978339373893</v>
      </c>
      <c r="M276" s="4">
        <f t="shared" si="40"/>
        <v>555.05349106238953</v>
      </c>
      <c r="N276" s="2">
        <f t="shared" si="41"/>
        <v>0.8065846374558866</v>
      </c>
      <c r="O276" s="3">
        <f t="shared" si="42"/>
        <v>0.74424825982683063</v>
      </c>
      <c r="P276" s="2">
        <f t="shared" si="48"/>
        <v>0.21855982286015574</v>
      </c>
      <c r="Q276" s="2">
        <f t="shared" si="43"/>
        <v>7.0999983021340128E-3</v>
      </c>
      <c r="R276" s="2">
        <f t="shared" si="49"/>
        <v>1</v>
      </c>
      <c r="S276" s="2">
        <f t="shared" si="50"/>
        <v>0.21855982286015574</v>
      </c>
      <c r="T276" s="2">
        <f t="shared" si="51"/>
        <v>0.16266276783173125</v>
      </c>
      <c r="U276" s="2">
        <f t="shared" si="44"/>
        <v>0.131201289619128</v>
      </c>
      <c r="V276" s="104">
        <f t="shared" si="45"/>
        <v>1.7213778397722306E-2</v>
      </c>
      <c r="W276" s="110">
        <f t="shared" si="46"/>
        <v>0.131201289619128</v>
      </c>
    </row>
    <row r="277" spans="7:23">
      <c r="G277" s="7">
        <f t="shared" si="47"/>
        <v>3.819999999999988E-2</v>
      </c>
      <c r="H277" s="6">
        <f t="shared" si="35"/>
        <v>2.031810645170572E-2</v>
      </c>
      <c r="I277" s="5">
        <f t="shared" si="36"/>
        <v>10320001080.628355</v>
      </c>
      <c r="J277" s="3">
        <f t="shared" si="37"/>
        <v>10.320001080628355</v>
      </c>
      <c r="K277" s="3">
        <f t="shared" si="38"/>
        <v>9.689921465968615E-2</v>
      </c>
      <c r="L277" s="3">
        <f t="shared" si="39"/>
        <v>3.9099688751686386</v>
      </c>
      <c r="M277" s="4">
        <f t="shared" si="40"/>
        <v>564.74570436498925</v>
      </c>
      <c r="N277" s="2">
        <f t="shared" si="41"/>
        <v>-0.62170369772903467</v>
      </c>
      <c r="O277" s="3">
        <f t="shared" si="42"/>
        <v>0.73825052293682902</v>
      </c>
      <c r="P277" s="2">
        <f t="shared" si="48"/>
        <v>0.21161984654665592</v>
      </c>
      <c r="Q277" s="2">
        <f t="shared" si="43"/>
        <v>6.8069134750937529E-3</v>
      </c>
      <c r="R277" s="2">
        <f t="shared" si="49"/>
        <v>1</v>
      </c>
      <c r="S277" s="2">
        <f t="shared" si="50"/>
        <v>0.21161984654665592</v>
      </c>
      <c r="T277" s="2">
        <f t="shared" si="51"/>
        <v>0.15622846237688023</v>
      </c>
      <c r="U277" s="2">
        <f t="shared" si="44"/>
        <v>-9.7127812750227818E-2</v>
      </c>
      <c r="V277" s="104">
        <f t="shared" si="45"/>
        <v>9.4338120096433171E-3</v>
      </c>
      <c r="W277" s="110">
        <f t="shared" si="46"/>
        <v>9.7127812750227818E-2</v>
      </c>
    </row>
    <row r="278" spans="7:23">
      <c r="G278" s="7">
        <f t="shared" si="47"/>
        <v>3.8399999999999879E-2</v>
      </c>
      <c r="H278" s="6">
        <f t="shared" si="35"/>
        <v>2.0424483972395276E-2</v>
      </c>
      <c r="I278" s="5">
        <f t="shared" si="36"/>
        <v>10374032499.898659</v>
      </c>
      <c r="J278" s="3">
        <f t="shared" si="37"/>
        <v>10.374032499898659</v>
      </c>
      <c r="K278" s="3">
        <f t="shared" si="38"/>
        <v>9.6394531250000304E-2</v>
      </c>
      <c r="L278" s="3">
        <f t="shared" si="39"/>
        <v>3.9304399163998873</v>
      </c>
      <c r="M278" s="4">
        <f t="shared" si="40"/>
        <v>574.56951367706529</v>
      </c>
      <c r="N278" s="2">
        <f t="shared" si="41"/>
        <v>0.26854731999558423</v>
      </c>
      <c r="O278" s="3">
        <f t="shared" si="42"/>
        <v>0.73216269381008603</v>
      </c>
      <c r="P278" s="2">
        <f t="shared" si="48"/>
        <v>0.20479559396680388</v>
      </c>
      <c r="Q278" s="2">
        <f t="shared" si="43"/>
        <v>6.5244830989368476E-3</v>
      </c>
      <c r="R278" s="2">
        <f t="shared" si="49"/>
        <v>1</v>
      </c>
      <c r="S278" s="2">
        <f t="shared" si="50"/>
        <v>0.20479559396680388</v>
      </c>
      <c r="T278" s="2">
        <f t="shared" si="51"/>
        <v>0.14994369375917174</v>
      </c>
      <c r="U278" s="2">
        <f t="shared" si="44"/>
        <v>4.0266977109264183E-2</v>
      </c>
      <c r="V278" s="104">
        <f t="shared" si="45"/>
        <v>1.6214294455180057E-3</v>
      </c>
      <c r="W278" s="110">
        <f t="shared" si="46"/>
        <v>4.0266977109264183E-2</v>
      </c>
    </row>
    <row r="279" spans="7:23">
      <c r="G279" s="7">
        <f t="shared" si="47"/>
        <v>3.8599999999999877E-2</v>
      </c>
      <c r="H279" s="6">
        <f t="shared" ref="H279:H342" si="52">G279*$E$7/0.00000000000370155</f>
        <v>2.0530861493084834E-2</v>
      </c>
      <c r="I279" s="5">
        <f t="shared" ref="I279:I342" si="53">H279/$E$7</f>
        <v>10428063919.168964</v>
      </c>
      <c r="J279" s="3">
        <f t="shared" ref="J279:J342" si="54">I279*0.000000001</f>
        <v>10.428063919168965</v>
      </c>
      <c r="K279" s="3">
        <f t="shared" ref="K279:K342" si="55">1/J279</f>
        <v>9.5895077720207542E-2</v>
      </c>
      <c r="L279" s="3">
        <f t="shared" ref="L279:L342" si="56">H279*(($E$8/$E$7)^(1/4))</f>
        <v>3.950910957631137</v>
      </c>
      <c r="M279" s="4">
        <f t="shared" ref="M279:M342" si="57">-$E$22+(3.1415926/2)*($E$8*($E$7^3)*(I279^4)-2*$E$11*$E$7*(I279^2))</f>
        <v>584.52618682452442</v>
      </c>
      <c r="N279" s="2">
        <f t="shared" ref="N279:N342" si="58">$E$19*SIN(M279)+$C$19*COS(M279)</f>
        <v>0.25709074720603525</v>
      </c>
      <c r="O279" s="3">
        <f t="shared" ref="O279:O342" si="59">EXP(-14.238829*($E$10*$E$10*(($E$8*$E$7*$E$7*(I279^3)-$E$11*I279)^2)))</f>
        <v>0.72598517896907044</v>
      </c>
      <c r="P279" s="2">
        <f t="shared" si="48"/>
        <v>0.19808912886189678</v>
      </c>
      <c r="Q279" s="2">
        <f t="shared" ref="Q279:Q342" si="60">($E$35*EXP(-$E$37*(I279^2))+$E$36*EXP(-$E$38*(I279^2)))/2.431</f>
        <v>6.252387493660071E-3</v>
      </c>
      <c r="R279" s="2">
        <f t="shared" si="49"/>
        <v>1</v>
      </c>
      <c r="S279" s="2">
        <f t="shared" si="50"/>
        <v>0.19808912886189678</v>
      </c>
      <c r="T279" s="2">
        <f t="shared" si="51"/>
        <v>0.1438097716686314</v>
      </c>
      <c r="U279" s="2">
        <f t="shared" ref="U279:U342" si="61">T279*N279</f>
        <v>3.6972161653817767E-2</v>
      </c>
      <c r="V279" s="104">
        <f t="shared" ref="V279:V342" si="62">U279^2</f>
        <v>1.3669407373560329E-3</v>
      </c>
      <c r="W279" s="110">
        <f t="shared" ref="W279:W342" si="63">ABS(U279)</f>
        <v>3.6972161653817767E-2</v>
      </c>
    </row>
    <row r="280" spans="7:23">
      <c r="G280" s="7">
        <f t="shared" ref="G280:G343" si="64">G279+$C$20</f>
        <v>3.8799999999999876E-2</v>
      </c>
      <c r="H280" s="6">
        <f t="shared" si="52"/>
        <v>2.0637239013774393E-2</v>
      </c>
      <c r="I280" s="5">
        <f t="shared" si="53"/>
        <v>10482095338.43927</v>
      </c>
      <c r="J280" s="3">
        <f t="shared" si="54"/>
        <v>10.482095338439271</v>
      </c>
      <c r="K280" s="3">
        <f t="shared" si="55"/>
        <v>9.5400773195876573E-2</v>
      </c>
      <c r="L280" s="3">
        <f t="shared" si="56"/>
        <v>3.9713819988623862</v>
      </c>
      <c r="M280" s="4">
        <f t="shared" si="57"/>
        <v>594.61699825377366</v>
      </c>
      <c r="N280" s="2">
        <f t="shared" si="58"/>
        <v>-0.79924865422927538</v>
      </c>
      <c r="O280" s="3">
        <f t="shared" si="59"/>
        <v>0.71971846110540272</v>
      </c>
      <c r="P280" s="2">
        <f t="shared" ref="P280:P343" si="65">EXP(-(((3.1415926*$E$14*$E$7*$I280*$I280)^2)/11.090355)*(($E$15/$E$6)^2))</f>
        <v>0.19150237019906921</v>
      </c>
      <c r="Q280" s="2">
        <f t="shared" si="60"/>
        <v>5.9903135601580238E-3</v>
      </c>
      <c r="R280" s="2">
        <f t="shared" ref="R280:R343" si="66">EXP((-0.5*(PI()*$E$24*$E$7)^2)*(I280^4))</f>
        <v>1</v>
      </c>
      <c r="S280" s="2">
        <f t="shared" ref="S280:S343" si="67">EXP(-(((3.1415926*$E$14*$E$7*I280*I280)^2)/11.090355)*(($E$15/$E$6)^2))</f>
        <v>0.19150237019906921</v>
      </c>
      <c r="T280" s="2">
        <f t="shared" ref="T280:T343" si="68">(R280*O280*P280*((1-$C$17)+(Q280*$C$17)))*$C$18+(1-$C$18)</f>
        <v>0.13782779117771124</v>
      </c>
      <c r="U280" s="2">
        <f t="shared" si="61"/>
        <v>-0.1101586766141793</v>
      </c>
      <c r="V280" s="104">
        <f t="shared" si="62"/>
        <v>1.2134934033387335E-2</v>
      </c>
      <c r="W280" s="110">
        <f t="shared" si="63"/>
        <v>0.1101586766141793</v>
      </c>
    </row>
    <row r="281" spans="7:23">
      <c r="G281" s="7">
        <f t="shared" si="64"/>
        <v>3.8999999999999875E-2</v>
      </c>
      <c r="H281" s="6">
        <f t="shared" si="52"/>
        <v>2.0743616534463952E-2</v>
      </c>
      <c r="I281" s="5">
        <f t="shared" si="53"/>
        <v>10536126757.709576</v>
      </c>
      <c r="J281" s="3">
        <f t="shared" si="54"/>
        <v>10.536126757709576</v>
      </c>
      <c r="K281" s="3">
        <f t="shared" si="55"/>
        <v>9.4911538461538755E-2</v>
      </c>
      <c r="L281" s="3">
        <f t="shared" si="56"/>
        <v>3.9918530400936354</v>
      </c>
      <c r="M281" s="4">
        <f t="shared" si="57"/>
        <v>604.84322903172028</v>
      </c>
      <c r="N281" s="2">
        <f t="shared" si="58"/>
        <v>0.98774757765653176</v>
      </c>
      <c r="O281" s="3">
        <f t="shared" si="59"/>
        <v>0.71336310095409439</v>
      </c>
      <c r="P281" s="2">
        <f t="shared" si="65"/>
        <v>0.18503708995877105</v>
      </c>
      <c r="Q281" s="2">
        <f t="shared" si="60"/>
        <v>5.7379547770668388E-3</v>
      </c>
      <c r="R281" s="2">
        <f t="shared" si="66"/>
        <v>1</v>
      </c>
      <c r="S281" s="2">
        <f t="shared" si="67"/>
        <v>0.18503708995877105</v>
      </c>
      <c r="T281" s="2">
        <f t="shared" si="68"/>
        <v>0.13199863228451064</v>
      </c>
      <c r="U281" s="2">
        <f t="shared" si="61"/>
        <v>0.13038132929300067</v>
      </c>
      <c r="V281" s="104">
        <f t="shared" si="62"/>
        <v>1.6999291028209875E-2</v>
      </c>
      <c r="W281" s="110">
        <f t="shared" si="63"/>
        <v>0.13038132929300067</v>
      </c>
    </row>
    <row r="282" spans="7:23">
      <c r="G282" s="7">
        <f t="shared" si="64"/>
        <v>3.9199999999999874E-2</v>
      </c>
      <c r="H282" s="6">
        <f t="shared" si="52"/>
        <v>2.084999405515351E-2</v>
      </c>
      <c r="I282" s="5">
        <f t="shared" si="53"/>
        <v>10590158176.979881</v>
      </c>
      <c r="J282" s="3">
        <f t="shared" si="54"/>
        <v>10.590158176979882</v>
      </c>
      <c r="K282" s="3">
        <f t="shared" si="55"/>
        <v>9.4427295918367626E-2</v>
      </c>
      <c r="L282" s="3">
        <f t="shared" si="56"/>
        <v>4.0123240813248851</v>
      </c>
      <c r="M282" s="4">
        <f t="shared" si="57"/>
        <v>615.20616684577305</v>
      </c>
      <c r="N282" s="2">
        <f t="shared" si="58"/>
        <v>-0.45817059336587351</v>
      </c>
      <c r="O282" s="3">
        <f t="shared" si="59"/>
        <v>0.70691973911876316</v>
      </c>
      <c r="P282" s="2">
        <f t="shared" si="65"/>
        <v>0.17869491124112505</v>
      </c>
      <c r="Q282" s="2">
        <f t="shared" si="60"/>
        <v>5.4950111906178342E-3</v>
      </c>
      <c r="R282" s="2">
        <f t="shared" si="66"/>
        <v>1</v>
      </c>
      <c r="S282" s="2">
        <f t="shared" si="67"/>
        <v>0.17869491124112505</v>
      </c>
      <c r="T282" s="2">
        <f t="shared" si="68"/>
        <v>0.12632296003642665</v>
      </c>
      <c r="U282" s="2">
        <f t="shared" si="61"/>
        <v>-5.7877465555623127E-2</v>
      </c>
      <c r="V282" s="104">
        <f t="shared" si="62"/>
        <v>3.3498010191423413E-3</v>
      </c>
      <c r="W282" s="110">
        <f t="shared" si="63"/>
        <v>5.7877465555623127E-2</v>
      </c>
    </row>
    <row r="283" spans="7:23">
      <c r="G283" s="7">
        <f t="shared" si="64"/>
        <v>3.9399999999999873E-2</v>
      </c>
      <c r="H283" s="6">
        <f t="shared" si="52"/>
        <v>2.0956371575843066E-2</v>
      </c>
      <c r="I283" s="5">
        <f t="shared" si="53"/>
        <v>10644189596.250185</v>
      </c>
      <c r="J283" s="3">
        <f t="shared" si="54"/>
        <v>10.644189596250186</v>
      </c>
      <c r="K283" s="3">
        <f t="shared" si="55"/>
        <v>9.3947969543147505E-2</v>
      </c>
      <c r="L283" s="3">
        <f t="shared" si="56"/>
        <v>4.0327951225561334</v>
      </c>
      <c r="M283" s="4">
        <f t="shared" si="57"/>
        <v>625.7071060038412</v>
      </c>
      <c r="N283" s="2">
        <f t="shared" si="58"/>
        <v>-0.56482835152512567</v>
      </c>
      <c r="O283" s="3">
        <f t="shared" si="59"/>
        <v>0.70038909784190728</v>
      </c>
      <c r="P283" s="2">
        <f t="shared" si="65"/>
        <v>0.17247730669725156</v>
      </c>
      <c r="Q283" s="2">
        <f t="shared" si="60"/>
        <v>5.2611893978070151E-3</v>
      </c>
      <c r="R283" s="2">
        <f t="shared" si="66"/>
        <v>1</v>
      </c>
      <c r="S283" s="2">
        <f t="shared" si="67"/>
        <v>0.17247730669725156</v>
      </c>
      <c r="T283" s="2">
        <f t="shared" si="68"/>
        <v>0.12080122523588997</v>
      </c>
      <c r="U283" s="2">
        <f t="shared" si="61"/>
        <v>-6.8231956912203143E-2</v>
      </c>
      <c r="V283" s="104">
        <f t="shared" si="62"/>
        <v>4.6555999440687466E-3</v>
      </c>
      <c r="W283" s="110">
        <f t="shared" si="63"/>
        <v>6.8231956912203143E-2</v>
      </c>
    </row>
    <row r="284" spans="7:23">
      <c r="G284" s="7">
        <f t="shared" si="64"/>
        <v>3.9599999999999871E-2</v>
      </c>
      <c r="H284" s="6">
        <f t="shared" si="52"/>
        <v>2.1062749096532628E-2</v>
      </c>
      <c r="I284" s="5">
        <f t="shared" si="53"/>
        <v>10698221015.520493</v>
      </c>
      <c r="J284" s="3">
        <f t="shared" si="54"/>
        <v>10.698221015520494</v>
      </c>
      <c r="K284" s="3">
        <f t="shared" si="55"/>
        <v>9.3473484848485125E-2</v>
      </c>
      <c r="L284" s="3">
        <f t="shared" si="56"/>
        <v>4.0532661637873835</v>
      </c>
      <c r="M284" s="4">
        <f t="shared" si="57"/>
        <v>636.34734743433592</v>
      </c>
      <c r="N284" s="2">
        <f t="shared" si="58"/>
        <v>0.97016342435941794</v>
      </c>
      <c r="O284" s="3">
        <f t="shared" si="59"/>
        <v>0.69377198271415108</v>
      </c>
      <c r="P284" s="2">
        <f t="shared" si="65"/>
        <v>0.16638559729060715</v>
      </c>
      <c r="Q284" s="2">
        <f t="shared" si="60"/>
        <v>5.0362025231835243E-3</v>
      </c>
      <c r="R284" s="2">
        <f t="shared" si="66"/>
        <v>1</v>
      </c>
      <c r="S284" s="2">
        <f t="shared" si="67"/>
        <v>0.16638559729060715</v>
      </c>
      <c r="T284" s="2">
        <f t="shared" si="68"/>
        <v>0.1154336657273828</v>
      </c>
      <c r="U284" s="2">
        <f t="shared" si="61"/>
        <v>0.11198952042843807</v>
      </c>
      <c r="V284" s="104">
        <f t="shared" si="62"/>
        <v>1.2541652685791549E-2</v>
      </c>
      <c r="W284" s="110">
        <f t="shared" si="63"/>
        <v>0.11198952042843807</v>
      </c>
    </row>
    <row r="285" spans="7:23">
      <c r="G285" s="7">
        <f t="shared" si="64"/>
        <v>3.979999999999987E-2</v>
      </c>
      <c r="H285" s="6">
        <f t="shared" si="52"/>
        <v>2.1169126617222186E-2</v>
      </c>
      <c r="I285" s="5">
        <f t="shared" si="53"/>
        <v>10752252434.790796</v>
      </c>
      <c r="J285" s="3">
        <f t="shared" si="54"/>
        <v>10.752252434790798</v>
      </c>
      <c r="K285" s="3">
        <f t="shared" si="55"/>
        <v>9.3003768844221388E-2</v>
      </c>
      <c r="L285" s="3">
        <f t="shared" si="56"/>
        <v>4.0737372050186336</v>
      </c>
      <c r="M285" s="4">
        <f t="shared" si="57"/>
        <v>647.12819868616668</v>
      </c>
      <c r="N285" s="2">
        <f t="shared" si="58"/>
        <v>3.0164763331763024E-2</v>
      </c>
      <c r="O285" s="3">
        <f t="shared" si="59"/>
        <v>0.68706928431621817</v>
      </c>
      <c r="P285" s="2">
        <f t="shared" si="65"/>
        <v>0.16042095139230772</v>
      </c>
      <c r="Q285" s="2">
        <f t="shared" si="60"/>
        <v>4.819770189557461E-3</v>
      </c>
      <c r="R285" s="2">
        <f t="shared" si="66"/>
        <v>1</v>
      </c>
      <c r="S285" s="2">
        <f t="shared" si="67"/>
        <v>0.16042095139230772</v>
      </c>
      <c r="T285" s="2">
        <f t="shared" si="68"/>
        <v>0.11022030826243968</v>
      </c>
      <c r="U285" s="2">
        <f t="shared" si="61"/>
        <v>3.3247695130904577E-3</v>
      </c>
      <c r="V285" s="104">
        <f t="shared" si="62"/>
        <v>1.1054092315175758E-5</v>
      </c>
      <c r="W285" s="110">
        <f t="shared" si="63"/>
        <v>3.3247695130904577E-3</v>
      </c>
    </row>
    <row r="286" spans="7:23">
      <c r="G286" s="7">
        <f t="shared" si="64"/>
        <v>3.9999999999999869E-2</v>
      </c>
      <c r="H286" s="6">
        <f t="shared" si="52"/>
        <v>2.1275504137911745E-2</v>
      </c>
      <c r="I286" s="5">
        <f t="shared" si="53"/>
        <v>10806283854.061102</v>
      </c>
      <c r="J286" s="3">
        <f t="shared" si="54"/>
        <v>10.806283854061103</v>
      </c>
      <c r="K286" s="3">
        <f t="shared" si="55"/>
        <v>9.2538750000000281E-2</v>
      </c>
      <c r="L286" s="3">
        <f t="shared" si="56"/>
        <v>4.0942082462498828</v>
      </c>
      <c r="M286" s="4">
        <f t="shared" si="57"/>
        <v>658.05097392874666</v>
      </c>
      <c r="N286" s="2">
        <f t="shared" si="58"/>
        <v>-0.99909149171401879</v>
      </c>
      <c r="O286" s="3">
        <f t="shared" si="59"/>
        <v>0.68028197978722593</v>
      </c>
      <c r="P286" s="2">
        <f t="shared" si="65"/>
        <v>0.15458438421329304</v>
      </c>
      <c r="Q286" s="2">
        <f t="shared" si="60"/>
        <v>4.6116184829232505E-3</v>
      </c>
      <c r="R286" s="2">
        <f t="shared" si="66"/>
        <v>1</v>
      </c>
      <c r="S286" s="2">
        <f t="shared" si="67"/>
        <v>0.15458438421329304</v>
      </c>
      <c r="T286" s="2">
        <f t="shared" si="68"/>
        <v>0.10516097093680818</v>
      </c>
      <c r="U286" s="2">
        <f t="shared" si="61"/>
        <v>-0.10506543132335026</v>
      </c>
      <c r="V286" s="104">
        <f t="shared" si="62"/>
        <v>1.103874485916163E-2</v>
      </c>
      <c r="W286" s="110">
        <f t="shared" si="63"/>
        <v>0.10506543132335026</v>
      </c>
    </row>
    <row r="287" spans="7:23">
      <c r="G287" s="7">
        <f t="shared" si="64"/>
        <v>4.0199999999999868E-2</v>
      </c>
      <c r="H287" s="6">
        <f t="shared" si="52"/>
        <v>2.1381881658601304E-2</v>
      </c>
      <c r="I287" s="5">
        <f t="shared" si="53"/>
        <v>10860315273.331408</v>
      </c>
      <c r="J287" s="3">
        <f t="shared" si="54"/>
        <v>10.860315273331409</v>
      </c>
      <c r="K287" s="3">
        <f t="shared" si="55"/>
        <v>9.2078358208955505E-2</v>
      </c>
      <c r="L287" s="3">
        <f t="shared" si="56"/>
        <v>4.114679287481132</v>
      </c>
      <c r="M287" s="4">
        <f t="shared" si="57"/>
        <v>669.11699395198798</v>
      </c>
      <c r="N287" s="2">
        <f t="shared" si="58"/>
        <v>-2.7812443565444087E-2</v>
      </c>
      <c r="O287" s="3">
        <f t="shared" si="59"/>
        <v>0.673411134312773</v>
      </c>
      <c r="P287" s="2">
        <f t="shared" si="65"/>
        <v>0.14887675757507784</v>
      </c>
      <c r="Q287" s="2">
        <f t="shared" si="60"/>
        <v>4.4114799118918496E-3</v>
      </c>
      <c r="R287" s="2">
        <f t="shared" si="66"/>
        <v>1</v>
      </c>
      <c r="S287" s="2">
        <f t="shared" si="67"/>
        <v>0.14887675757507784</v>
      </c>
      <c r="T287" s="2">
        <f t="shared" si="68"/>
        <v>0.10025526619144089</v>
      </c>
      <c r="U287" s="2">
        <f t="shared" si="61"/>
        <v>-2.7883439330880244E-3</v>
      </c>
      <c r="V287" s="104">
        <f t="shared" si="62"/>
        <v>7.7748618891887935E-6</v>
      </c>
      <c r="W287" s="110">
        <f t="shared" si="63"/>
        <v>2.7883439330880244E-3</v>
      </c>
    </row>
    <row r="288" spans="7:23">
      <c r="G288" s="7">
        <f t="shared" si="64"/>
        <v>4.0399999999999867E-2</v>
      </c>
      <c r="H288" s="6">
        <f t="shared" si="52"/>
        <v>2.1488259179290859E-2</v>
      </c>
      <c r="I288" s="5">
        <f t="shared" si="53"/>
        <v>10914346692.601711</v>
      </c>
      <c r="J288" s="3">
        <f t="shared" si="54"/>
        <v>10.914346692601711</v>
      </c>
      <c r="K288" s="3">
        <f t="shared" si="55"/>
        <v>9.1622524752475551E-2</v>
      </c>
      <c r="L288" s="3">
        <f t="shared" si="56"/>
        <v>4.1351503287123812</v>
      </c>
      <c r="M288" s="4">
        <f t="shared" si="57"/>
        <v>680.32758616630383</v>
      </c>
      <c r="N288" s="2">
        <f t="shared" si="58"/>
        <v>0.9706604361264709</v>
      </c>
      <c r="O288" s="3">
        <f t="shared" si="59"/>
        <v>0.66645790252614334</v>
      </c>
      <c r="P288" s="2">
        <f t="shared" si="65"/>
        <v>0.14329878001966878</v>
      </c>
      <c r="Q288" s="2">
        <f t="shared" si="60"/>
        <v>4.2190933619199456E-3</v>
      </c>
      <c r="R288" s="2">
        <f t="shared" si="66"/>
        <v>1</v>
      </c>
      <c r="S288" s="2">
        <f t="shared" si="67"/>
        <v>0.14329878001966878</v>
      </c>
      <c r="T288" s="2">
        <f t="shared" si="68"/>
        <v>9.550260436646367E-2</v>
      </c>
      <c r="U288" s="2">
        <f t="shared" si="61"/>
        <v>9.2700599605565426E-2</v>
      </c>
      <c r="V288" s="104">
        <f t="shared" si="62"/>
        <v>8.593401167231356E-3</v>
      </c>
      <c r="W288" s="110">
        <f t="shared" si="63"/>
        <v>9.2700599605565426E-2</v>
      </c>
    </row>
    <row r="289" spans="7:23">
      <c r="G289" s="7">
        <f t="shared" si="64"/>
        <v>4.0599999999999865E-2</v>
      </c>
      <c r="H289" s="6">
        <f t="shared" si="52"/>
        <v>2.1594636699980418E-2</v>
      </c>
      <c r="I289" s="5">
        <f t="shared" si="53"/>
        <v>10968378111.872017</v>
      </c>
      <c r="J289" s="3">
        <f t="shared" si="54"/>
        <v>10.968378111872017</v>
      </c>
      <c r="K289" s="3">
        <f t="shared" si="55"/>
        <v>9.1171182266010162E-2</v>
      </c>
      <c r="L289" s="3">
        <f t="shared" si="56"/>
        <v>4.1556213699436304</v>
      </c>
      <c r="M289" s="4">
        <f t="shared" si="57"/>
        <v>691.68408460260923</v>
      </c>
      <c r="N289" s="2">
        <f t="shared" si="58"/>
        <v>0.56774017745329741</v>
      </c>
      <c r="O289" s="3">
        <f t="shared" si="59"/>
        <v>0.65942352981585051</v>
      </c>
      <c r="P289" s="2">
        <f t="shared" si="65"/>
        <v>0.13785100725808302</v>
      </c>
      <c r="Q289" s="2">
        <f t="shared" si="60"/>
        <v>4.0342040446204232E-3</v>
      </c>
      <c r="R289" s="2">
        <f t="shared" si="66"/>
        <v>1</v>
      </c>
      <c r="S289" s="2">
        <f t="shared" si="67"/>
        <v>0.13785100725808302</v>
      </c>
      <c r="T289" s="2">
        <f t="shared" si="68"/>
        <v>9.0902197794795539E-2</v>
      </c>
      <c r="U289" s="2">
        <f t="shared" si="61"/>
        <v>5.1608829906911957E-2</v>
      </c>
      <c r="V289" s="104">
        <f t="shared" si="62"/>
        <v>2.6634713243605702E-3</v>
      </c>
      <c r="W289" s="110">
        <f t="shared" si="63"/>
        <v>5.1608829906911957E-2</v>
      </c>
    </row>
    <row r="290" spans="7:23">
      <c r="G290" s="7">
        <f t="shared" si="64"/>
        <v>4.0799999999999864E-2</v>
      </c>
      <c r="H290" s="6">
        <f t="shared" si="52"/>
        <v>2.1701014220669976E-2</v>
      </c>
      <c r="I290" s="5">
        <f t="shared" si="53"/>
        <v>11022409531.142323</v>
      </c>
      <c r="J290" s="3">
        <f t="shared" si="54"/>
        <v>11.022409531142323</v>
      </c>
      <c r="K290" s="3">
        <f t="shared" si="55"/>
        <v>9.0724264705882657E-2</v>
      </c>
      <c r="L290" s="3">
        <f t="shared" si="56"/>
        <v>4.1760924111748796</v>
      </c>
      <c r="M290" s="4">
        <f t="shared" si="57"/>
        <v>703.18782991231899</v>
      </c>
      <c r="N290" s="2">
        <f t="shared" si="58"/>
        <v>-0.44293277290882072</v>
      </c>
      <c r="O290" s="3">
        <f t="shared" si="59"/>
        <v>0.65230935353264763</v>
      </c>
      <c r="P290" s="2">
        <f t="shared" si="65"/>
        <v>0.13253384295573262</v>
      </c>
      <c r="Q290" s="2">
        <f t="shared" si="60"/>
        <v>3.8565634424332471E-3</v>
      </c>
      <c r="R290" s="2">
        <f t="shared" si="66"/>
        <v>1</v>
      </c>
      <c r="S290" s="2">
        <f t="shared" si="67"/>
        <v>0.13253384295573262</v>
      </c>
      <c r="T290" s="2">
        <f t="shared" si="68"/>
        <v>8.6453065419651393E-2</v>
      </c>
      <c r="U290" s="2">
        <f t="shared" si="61"/>
        <v>-3.8292895992793868E-2</v>
      </c>
      <c r="V290" s="104">
        <f t="shared" si="62"/>
        <v>1.4663458835149287E-3</v>
      </c>
      <c r="W290" s="110">
        <f t="shared" si="63"/>
        <v>3.8292895992793868E-2</v>
      </c>
    </row>
    <row r="291" spans="7:23">
      <c r="G291" s="7">
        <f t="shared" si="64"/>
        <v>4.0999999999999863E-2</v>
      </c>
      <c r="H291" s="6">
        <f t="shared" si="52"/>
        <v>2.1807391741359539E-2</v>
      </c>
      <c r="I291" s="5">
        <f t="shared" si="53"/>
        <v>11076440950.41263</v>
      </c>
      <c r="J291" s="3">
        <f t="shared" si="54"/>
        <v>11.07644095041263</v>
      </c>
      <c r="K291" s="3">
        <f t="shared" si="55"/>
        <v>9.0281707317073454E-2</v>
      </c>
      <c r="L291" s="3">
        <f t="shared" si="56"/>
        <v>4.1965634524061297</v>
      </c>
      <c r="M291" s="4">
        <f t="shared" si="57"/>
        <v>714.84016936734929</v>
      </c>
      <c r="N291" s="2">
        <f t="shared" si="58"/>
        <v>-0.98048202144498353</v>
      </c>
      <c r="O291" s="3">
        <f t="shared" si="59"/>
        <v>0.64511680408903449</v>
      </c>
      <c r="P291" s="2">
        <f t="shared" si="65"/>
        <v>0.12734753985176545</v>
      </c>
      <c r="Q291" s="2">
        <f t="shared" si="60"/>
        <v>3.6859292489308162E-3</v>
      </c>
      <c r="R291" s="2">
        <f t="shared" si="66"/>
        <v>1</v>
      </c>
      <c r="S291" s="2">
        <f t="shared" si="67"/>
        <v>0.12734753985176545</v>
      </c>
      <c r="T291" s="2">
        <f t="shared" si="68"/>
        <v>8.2154037917771885E-2</v>
      </c>
      <c r="U291" s="2">
        <f t="shared" si="61"/>
        <v>-8.0550557167484799E-2</v>
      </c>
      <c r="V291" s="104">
        <f t="shared" si="62"/>
        <v>6.4883922599922369E-3</v>
      </c>
      <c r="W291" s="110">
        <f t="shared" si="63"/>
        <v>8.0550557167484799E-2</v>
      </c>
    </row>
    <row r="292" spans="7:23">
      <c r="G292" s="7">
        <f t="shared" si="64"/>
        <v>4.1199999999999862E-2</v>
      </c>
      <c r="H292" s="6">
        <f t="shared" si="52"/>
        <v>2.1913769262049094E-2</v>
      </c>
      <c r="I292" s="5">
        <f t="shared" si="53"/>
        <v>11130472369.682934</v>
      </c>
      <c r="J292" s="3">
        <f t="shared" si="54"/>
        <v>11.130472369682934</v>
      </c>
      <c r="K292" s="3">
        <f t="shared" si="55"/>
        <v>8.9843446601942045E-2</v>
      </c>
      <c r="L292" s="3">
        <f t="shared" si="56"/>
        <v>4.217034493637378</v>
      </c>
      <c r="M292" s="4">
        <f t="shared" si="57"/>
        <v>726.64245686011577</v>
      </c>
      <c r="N292" s="2">
        <f t="shared" si="58"/>
        <v>-0.84395345785143838</v>
      </c>
      <c r="O292" s="3">
        <f t="shared" si="59"/>
        <v>0.63784740594424527</v>
      </c>
      <c r="P292" s="2">
        <f t="shared" si="65"/>
        <v>0.12229220120829833</v>
      </c>
      <c r="Q292" s="2">
        <f t="shared" si="60"/>
        <v>3.5220653050266346E-3</v>
      </c>
      <c r="R292" s="2">
        <f t="shared" si="66"/>
        <v>1</v>
      </c>
      <c r="S292" s="2">
        <f t="shared" si="67"/>
        <v>0.12229220120829833</v>
      </c>
      <c r="T292" s="2">
        <f t="shared" si="68"/>
        <v>7.8003763307924787E-2</v>
      </c>
      <c r="U292" s="2">
        <f t="shared" si="61"/>
        <v>-6.5831545769148278E-2</v>
      </c>
      <c r="V292" s="104">
        <f t="shared" si="62"/>
        <v>4.3337924183554644E-3</v>
      </c>
      <c r="W292" s="110">
        <f t="shared" si="63"/>
        <v>6.5831545769148278E-2</v>
      </c>
    </row>
    <row r="293" spans="7:23">
      <c r="G293" s="7">
        <f t="shared" si="64"/>
        <v>4.1399999999999861E-2</v>
      </c>
      <c r="H293" s="6">
        <f t="shared" si="52"/>
        <v>2.2020146782738653E-2</v>
      </c>
      <c r="I293" s="5">
        <f t="shared" si="53"/>
        <v>11184503788.953239</v>
      </c>
      <c r="J293" s="3">
        <f t="shared" si="54"/>
        <v>11.18450378895324</v>
      </c>
      <c r="K293" s="3">
        <f t="shared" si="55"/>
        <v>8.9409420289855365E-2</v>
      </c>
      <c r="L293" s="3">
        <f t="shared" si="56"/>
        <v>4.2375055348686281</v>
      </c>
      <c r="M293" s="4">
        <f t="shared" si="57"/>
        <v>738.59605290353716</v>
      </c>
      <c r="N293" s="2">
        <f t="shared" si="58"/>
        <v>-0.38188646373563384</v>
      </c>
      <c r="O293" s="3">
        <f t="shared" si="59"/>
        <v>0.63050277846764158</v>
      </c>
      <c r="P293" s="2">
        <f t="shared" si="65"/>
        <v>0.11736778258431067</v>
      </c>
      <c r="Q293" s="2">
        <f t="shared" si="60"/>
        <v>3.364741531350272E-3</v>
      </c>
      <c r="R293" s="2">
        <f t="shared" si="66"/>
        <v>1</v>
      </c>
      <c r="S293" s="2">
        <f t="shared" si="67"/>
        <v>0.11736778258431067</v>
      </c>
      <c r="T293" s="2">
        <f t="shared" si="68"/>
        <v>7.4000713021993958E-2</v>
      </c>
      <c r="U293" s="2">
        <f t="shared" si="61"/>
        <v>-2.8259870609884743E-2</v>
      </c>
      <c r="V293" s="104">
        <f t="shared" si="62"/>
        <v>7.9862028688742744E-4</v>
      </c>
      <c r="W293" s="110">
        <f t="shared" si="63"/>
        <v>2.8259870609884743E-2</v>
      </c>
    </row>
    <row r="294" spans="7:23">
      <c r="G294" s="7">
        <f t="shared" si="64"/>
        <v>4.1599999999999859E-2</v>
      </c>
      <c r="H294" s="6">
        <f t="shared" si="52"/>
        <v>2.2126524303428211E-2</v>
      </c>
      <c r="I294" s="5">
        <f t="shared" si="53"/>
        <v>11238535208.223545</v>
      </c>
      <c r="J294" s="3">
        <f t="shared" si="54"/>
        <v>11.238535208223546</v>
      </c>
      <c r="K294" s="3">
        <f t="shared" si="55"/>
        <v>8.8979567307692589E-2</v>
      </c>
      <c r="L294" s="3">
        <f t="shared" si="56"/>
        <v>4.2579765760998773</v>
      </c>
      <c r="M294" s="4">
        <f t="shared" si="57"/>
        <v>750.70232463103173</v>
      </c>
      <c r="N294" s="2">
        <f t="shared" si="58"/>
        <v>6.8209282115487116E-2</v>
      </c>
      <c r="O294" s="3">
        <f t="shared" si="59"/>
        <v>0.62308463667342562</v>
      </c>
      <c r="P294" s="2">
        <f t="shared" si="65"/>
        <v>0.11257409392784107</v>
      </c>
      <c r="Q294" s="2">
        <f t="shared" si="60"/>
        <v>3.2137338570462173E-3</v>
      </c>
      <c r="R294" s="2">
        <f t="shared" si="66"/>
        <v>1</v>
      </c>
      <c r="S294" s="2">
        <f t="shared" si="67"/>
        <v>0.11257409392784107</v>
      </c>
      <c r="T294" s="2">
        <f t="shared" si="68"/>
        <v>7.0143188413868934E-2</v>
      </c>
      <c r="U294" s="2">
        <f t="shared" si="61"/>
        <v>4.7844165270013537E-3</v>
      </c>
      <c r="V294" s="104">
        <f t="shared" si="62"/>
        <v>2.2890641503843694E-5</v>
      </c>
      <c r="W294" s="110">
        <f t="shared" si="63"/>
        <v>4.7844165270013537E-3</v>
      </c>
    </row>
    <row r="295" spans="7:23">
      <c r="G295" s="7">
        <f t="shared" si="64"/>
        <v>4.1799999999999858E-2</v>
      </c>
      <c r="H295" s="6">
        <f t="shared" si="52"/>
        <v>2.223290182411777E-2</v>
      </c>
      <c r="I295" s="5">
        <f t="shared" si="53"/>
        <v>11292566627.493851</v>
      </c>
      <c r="J295" s="3">
        <f t="shared" si="54"/>
        <v>11.292566627493851</v>
      </c>
      <c r="K295" s="3">
        <f t="shared" si="55"/>
        <v>8.8553827751196454E-2</v>
      </c>
      <c r="L295" s="3">
        <f t="shared" si="56"/>
        <v>4.2784476173311266</v>
      </c>
      <c r="M295" s="4">
        <f t="shared" si="57"/>
        <v>762.96264579651825</v>
      </c>
      <c r="N295" s="2">
        <f t="shared" si="58"/>
        <v>0.36563200442675764</v>
      </c>
      <c r="O295" s="3">
        <f t="shared" si="59"/>
        <v>0.61559479181957255</v>
      </c>
      <c r="P295" s="2">
        <f t="shared" si="65"/>
        <v>0.10791080197899236</v>
      </c>
      <c r="Q295" s="2">
        <f t="shared" si="60"/>
        <v>3.0688241452477174E-3</v>
      </c>
      <c r="R295" s="2">
        <f t="shared" si="66"/>
        <v>1</v>
      </c>
      <c r="S295" s="2">
        <f t="shared" si="67"/>
        <v>0.10791080197899236</v>
      </c>
      <c r="T295" s="2">
        <f t="shared" si="68"/>
        <v>6.6429327679340913E-2</v>
      </c>
      <c r="U295" s="2">
        <f t="shared" si="61"/>
        <v>2.4288688232119309E-2</v>
      </c>
      <c r="V295" s="104">
        <f t="shared" si="62"/>
        <v>5.8994037603709096E-4</v>
      </c>
      <c r="W295" s="110">
        <f t="shared" si="63"/>
        <v>2.4288688232119309E-2</v>
      </c>
    </row>
    <row r="296" spans="7:23">
      <c r="G296" s="7">
        <f t="shared" si="64"/>
        <v>4.1999999999999857E-2</v>
      </c>
      <c r="H296" s="6">
        <f t="shared" si="52"/>
        <v>2.2339279344807329E-2</v>
      </c>
      <c r="I296" s="5">
        <f t="shared" si="53"/>
        <v>11346598046.764156</v>
      </c>
      <c r="J296" s="3">
        <f t="shared" si="54"/>
        <v>11.346598046764157</v>
      </c>
      <c r="K296" s="3">
        <f t="shared" si="55"/>
        <v>8.8132142857143145E-2</v>
      </c>
      <c r="L296" s="3">
        <f t="shared" si="56"/>
        <v>4.2989186585623758</v>
      </c>
      <c r="M296" s="4">
        <f t="shared" si="57"/>
        <v>775.37839677441696</v>
      </c>
      <c r="N296" s="2">
        <f t="shared" si="58"/>
        <v>0.50115361559650318</v>
      </c>
      <c r="O296" s="3">
        <f t="shared" si="59"/>
        <v>0.60803515186391599</v>
      </c>
      <c r="P296" s="2">
        <f t="shared" si="65"/>
        <v>0.10337743297517066</v>
      </c>
      <c r="Q296" s="2">
        <f t="shared" si="60"/>
        <v>2.9298001154709602E-3</v>
      </c>
      <c r="R296" s="2">
        <f t="shared" si="66"/>
        <v>1</v>
      </c>
      <c r="S296" s="2">
        <f t="shared" si="67"/>
        <v>0.10337743297517066</v>
      </c>
      <c r="T296" s="2">
        <f t="shared" si="68"/>
        <v>6.2857113158359693E-2</v>
      </c>
      <c r="U296" s="2">
        <f t="shared" si="61"/>
        <v>3.1501069525270493E-2</v>
      </c>
      <c r="V296" s="104">
        <f t="shared" si="62"/>
        <v>9.9231738123592536E-4</v>
      </c>
      <c r="W296" s="110">
        <f t="shared" si="63"/>
        <v>3.1501069525270493E-2</v>
      </c>
    </row>
    <row r="297" spans="7:23">
      <c r="G297" s="7">
        <f t="shared" si="64"/>
        <v>4.2199999999999856E-2</v>
      </c>
      <c r="H297" s="6">
        <f t="shared" si="52"/>
        <v>2.2445656865496884E-2</v>
      </c>
      <c r="I297" s="5">
        <f t="shared" si="53"/>
        <v>11400629466.03446</v>
      </c>
      <c r="J297" s="3">
        <f t="shared" si="54"/>
        <v>11.400629466034461</v>
      </c>
      <c r="K297" s="3">
        <f t="shared" si="55"/>
        <v>8.7714454976303605E-2</v>
      </c>
      <c r="L297" s="3">
        <f t="shared" si="56"/>
        <v>4.319389699793625</v>
      </c>
      <c r="M297" s="4">
        <f t="shared" si="57"/>
        <v>787.95096455964836</v>
      </c>
      <c r="N297" s="2">
        <f t="shared" si="58"/>
        <v>0.49578125308159765</v>
      </c>
      <c r="O297" s="3">
        <f t="shared" si="59"/>
        <v>0.60040772177036072</v>
      </c>
      <c r="P297" s="2">
        <f t="shared" si="65"/>
        <v>9.8973375648916284E-2</v>
      </c>
      <c r="Q297" s="2">
        <f t="shared" si="60"/>
        <v>2.7964552631684005E-3</v>
      </c>
      <c r="R297" s="2">
        <f t="shared" si="66"/>
        <v>1</v>
      </c>
      <c r="S297" s="2">
        <f t="shared" si="67"/>
        <v>9.8973375648916284E-2</v>
      </c>
      <c r="T297" s="2">
        <f t="shared" si="68"/>
        <v>5.9424378989287922E-2</v>
      </c>
      <c r="U297" s="2">
        <f t="shared" si="61"/>
        <v>2.946149307890493E-2</v>
      </c>
      <c r="V297" s="104">
        <f t="shared" si="62"/>
        <v>8.6797957443836304E-4</v>
      </c>
      <c r="W297" s="110">
        <f t="shared" si="63"/>
        <v>2.946149307890493E-2</v>
      </c>
    </row>
    <row r="298" spans="7:23">
      <c r="G298" s="7">
        <f t="shared" si="64"/>
        <v>4.2399999999999854E-2</v>
      </c>
      <c r="H298" s="6">
        <f t="shared" si="52"/>
        <v>2.2552034386186446E-2</v>
      </c>
      <c r="I298" s="5">
        <f t="shared" si="53"/>
        <v>11454660885.304768</v>
      </c>
      <c r="J298" s="3">
        <f t="shared" si="54"/>
        <v>11.454660885304769</v>
      </c>
      <c r="K298" s="3">
        <f t="shared" si="55"/>
        <v>8.7300707547170092E-2</v>
      </c>
      <c r="L298" s="3">
        <f t="shared" si="56"/>
        <v>4.3398607410248751</v>
      </c>
      <c r="M298" s="4">
        <f t="shared" si="57"/>
        <v>800.68174276763489</v>
      </c>
      <c r="N298" s="2">
        <f t="shared" si="58"/>
        <v>0.3469588797114298</v>
      </c>
      <c r="O298" s="3">
        <f t="shared" si="59"/>
        <v>0.59271460365826967</v>
      </c>
      <c r="P298" s="2">
        <f t="shared" si="65"/>
        <v>9.4697884507657218E-2</v>
      </c>
      <c r="Q298" s="2">
        <f t="shared" si="60"/>
        <v>2.6685887766736863E-3</v>
      </c>
      <c r="R298" s="2">
        <f t="shared" si="66"/>
        <v>1</v>
      </c>
      <c r="S298" s="2">
        <f t="shared" si="67"/>
        <v>9.4697884507657218E-2</v>
      </c>
      <c r="T298" s="2">
        <f t="shared" si="68"/>
        <v>5.6128819083232646E-2</v>
      </c>
      <c r="U298" s="2">
        <f t="shared" si="61"/>
        <v>1.947439218864392E-2</v>
      </c>
      <c r="V298" s="104">
        <f t="shared" si="62"/>
        <v>3.7925195111711534E-4</v>
      </c>
      <c r="W298" s="110">
        <f t="shared" si="63"/>
        <v>1.947439218864392E-2</v>
      </c>
    </row>
    <row r="299" spans="7:23">
      <c r="G299" s="7">
        <f t="shared" si="64"/>
        <v>4.2599999999999853E-2</v>
      </c>
      <c r="H299" s="6">
        <f t="shared" si="52"/>
        <v>2.2658411906876005E-2</v>
      </c>
      <c r="I299" s="5">
        <f t="shared" si="53"/>
        <v>11508692304.575073</v>
      </c>
      <c r="J299" s="3">
        <f t="shared" si="54"/>
        <v>11.508692304575074</v>
      </c>
      <c r="K299" s="3">
        <f t="shared" si="55"/>
        <v>8.6890845070422801E-2</v>
      </c>
      <c r="L299" s="3">
        <f t="shared" si="56"/>
        <v>4.3603317822561243</v>
      </c>
      <c r="M299" s="4">
        <f t="shared" si="57"/>
        <v>813.57213163429833</v>
      </c>
      <c r="N299" s="2">
        <f t="shared" si="58"/>
        <v>3.0303712393516161E-2</v>
      </c>
      <c r="O299" s="3">
        <f t="shared" si="59"/>
        <v>0.58495799678818461</v>
      </c>
      <c r="P299" s="2">
        <f t="shared" si="65"/>
        <v>9.0550083383744831E-2</v>
      </c>
      <c r="Q299" s="2">
        <f t="shared" si="60"/>
        <v>2.5460054517641097E-3</v>
      </c>
      <c r="R299" s="2">
        <f t="shared" si="66"/>
        <v>1</v>
      </c>
      <c r="S299" s="2">
        <f t="shared" si="67"/>
        <v>9.0550083383744831E-2</v>
      </c>
      <c r="T299" s="2">
        <f t="shared" si="68"/>
        <v>5.2967995385158458E-2</v>
      </c>
      <c r="U299" s="2">
        <f t="shared" si="61"/>
        <v>1.6051268982129332E-3</v>
      </c>
      <c r="V299" s="104">
        <f t="shared" si="62"/>
        <v>2.5764323593666719E-6</v>
      </c>
      <c r="W299" s="110">
        <f t="shared" si="63"/>
        <v>1.6051268982129332E-3</v>
      </c>
    </row>
    <row r="300" spans="7:23">
      <c r="G300" s="7">
        <f t="shared" si="64"/>
        <v>4.2799999999999852E-2</v>
      </c>
      <c r="H300" s="6">
        <f t="shared" si="52"/>
        <v>2.2764789427565563E-2</v>
      </c>
      <c r="I300" s="5">
        <f t="shared" si="53"/>
        <v>11562723723.845377</v>
      </c>
      <c r="J300" s="3">
        <f t="shared" si="54"/>
        <v>11.562723723845378</v>
      </c>
      <c r="K300" s="3">
        <f t="shared" si="55"/>
        <v>8.6484813084112433E-2</v>
      </c>
      <c r="L300" s="3">
        <f t="shared" si="56"/>
        <v>4.3808028234873735</v>
      </c>
      <c r="M300" s="4">
        <f t="shared" si="57"/>
        <v>826.62353801606139</v>
      </c>
      <c r="N300" s="2">
        <f t="shared" si="58"/>
        <v>-0.43921744503030774</v>
      </c>
      <c r="O300" s="3">
        <f t="shared" si="59"/>
        <v>0.5771401973771535</v>
      </c>
      <c r="P300" s="2">
        <f t="shared" si="65"/>
        <v>8.6528969242181425E-2</v>
      </c>
      <c r="Q300" s="2">
        <f t="shared" si="60"/>
        <v>2.4285156040596925E-3</v>
      </c>
      <c r="R300" s="2">
        <f t="shared" si="66"/>
        <v>1</v>
      </c>
      <c r="S300" s="2">
        <f t="shared" si="67"/>
        <v>8.6528969242181425E-2</v>
      </c>
      <c r="T300" s="2">
        <f t="shared" si="68"/>
        <v>4.9939346387274229E-2</v>
      </c>
      <c r="U300" s="2">
        <f t="shared" si="61"/>
        <v>-2.1934232126702116E-2</v>
      </c>
      <c r="V300" s="104">
        <f t="shared" si="62"/>
        <v>4.8111053898805122E-4</v>
      </c>
      <c r="W300" s="110">
        <f t="shared" si="63"/>
        <v>2.1934232126702116E-2</v>
      </c>
    </row>
    <row r="301" spans="7:23">
      <c r="G301" s="7">
        <f t="shared" si="64"/>
        <v>4.2999999999999851E-2</v>
      </c>
      <c r="H301" s="6">
        <f t="shared" si="52"/>
        <v>2.2871166948255122E-2</v>
      </c>
      <c r="I301" s="5">
        <f t="shared" si="53"/>
        <v>11616755143.115683</v>
      </c>
      <c r="J301" s="3">
        <f t="shared" si="54"/>
        <v>11.616755143115684</v>
      </c>
      <c r="K301" s="3">
        <f t="shared" si="55"/>
        <v>8.6082558139535165E-2</v>
      </c>
      <c r="L301" s="3">
        <f t="shared" si="56"/>
        <v>4.4012738647186227</v>
      </c>
      <c r="M301" s="4">
        <f t="shared" si="57"/>
        <v>839.83737538984951</v>
      </c>
      <c r="N301" s="2">
        <f t="shared" si="58"/>
        <v>-0.89220048297467658</v>
      </c>
      <c r="O301" s="3">
        <f t="shared" si="59"/>
        <v>0.56926359823711459</v>
      </c>
      <c r="P301" s="2">
        <f t="shared" si="65"/>
        <v>8.2633416232585216E-2</v>
      </c>
      <c r="Q301" s="2">
        <f t="shared" si="60"/>
        <v>2.315934979471549E-3</v>
      </c>
      <c r="R301" s="2">
        <f t="shared" si="66"/>
        <v>1</v>
      </c>
      <c r="S301" s="2">
        <f t="shared" si="67"/>
        <v>8.2633416232585216E-2</v>
      </c>
      <c r="T301" s="2">
        <f t="shared" si="68"/>
        <v>4.7040195859186652E-2</v>
      </c>
      <c r="U301" s="2">
        <f t="shared" si="61"/>
        <v>-4.1969285464789716E-2</v>
      </c>
      <c r="V301" s="104">
        <f t="shared" si="62"/>
        <v>1.7614209224250093E-3</v>
      </c>
      <c r="W301" s="110">
        <f t="shared" si="63"/>
        <v>4.1969285464789716E-2</v>
      </c>
    </row>
    <row r="302" spans="7:23">
      <c r="G302" s="7">
        <f t="shared" si="64"/>
        <v>4.319999999999985E-2</v>
      </c>
      <c r="H302" s="6">
        <f t="shared" si="52"/>
        <v>2.2977544468944677E-2</v>
      </c>
      <c r="I302" s="5">
        <f t="shared" si="53"/>
        <v>11670786562.385986</v>
      </c>
      <c r="J302" s="3">
        <f t="shared" si="54"/>
        <v>11.670786562385986</v>
      </c>
      <c r="K302" s="3">
        <f t="shared" si="55"/>
        <v>8.5684027777778074E-2</v>
      </c>
      <c r="L302" s="3">
        <f t="shared" si="56"/>
        <v>4.4217449059498719</v>
      </c>
      <c r="M302" s="4">
        <f t="shared" si="57"/>
        <v>853.21506385308635</v>
      </c>
      <c r="N302" s="2">
        <f t="shared" si="58"/>
        <v>-0.94184554048809899</v>
      </c>
      <c r="O302" s="3">
        <f t="shared" si="59"/>
        <v>0.56133068822997512</v>
      </c>
      <c r="P302" s="2">
        <f t="shared" si="65"/>
        <v>7.8862179971103966E-2</v>
      </c>
      <c r="Q302" s="2">
        <f t="shared" si="60"/>
        <v>2.2080846629051621E-3</v>
      </c>
      <c r="R302" s="2">
        <f t="shared" si="66"/>
        <v>1</v>
      </c>
      <c r="S302" s="2">
        <f t="shared" si="67"/>
        <v>7.8862179971103966E-2</v>
      </c>
      <c r="T302" s="2">
        <f t="shared" si="68"/>
        <v>4.4267761758495949E-2</v>
      </c>
      <c r="U302" s="2">
        <f t="shared" si="61"/>
        <v>-4.1693393999629014E-2</v>
      </c>
      <c r="V302" s="104">
        <f t="shared" si="62"/>
        <v>1.7383391032083006E-3</v>
      </c>
      <c r="W302" s="110">
        <f t="shared" si="63"/>
        <v>4.1693393999629014E-2</v>
      </c>
    </row>
    <row r="303" spans="7:23">
      <c r="G303" s="7">
        <f t="shared" si="64"/>
        <v>4.3399999999999848E-2</v>
      </c>
      <c r="H303" s="6">
        <f t="shared" si="52"/>
        <v>2.3083921989634236E-2</v>
      </c>
      <c r="I303" s="5">
        <f t="shared" si="53"/>
        <v>11724817981.656292</v>
      </c>
      <c r="J303" s="3">
        <f t="shared" si="54"/>
        <v>11.724817981656292</v>
      </c>
      <c r="K303" s="3">
        <f t="shared" si="55"/>
        <v>8.5289170506912745E-2</v>
      </c>
      <c r="L303" s="3">
        <f t="shared" si="56"/>
        <v>4.4422159471811211</v>
      </c>
      <c r="M303" s="4">
        <f t="shared" si="57"/>
        <v>866.75803012369875</v>
      </c>
      <c r="N303" s="2">
        <f t="shared" si="58"/>
        <v>-0.2488424956954064</v>
      </c>
      <c r="O303" s="3">
        <f t="shared" si="59"/>
        <v>0.55334405153324184</v>
      </c>
      <c r="P303" s="2">
        <f t="shared" si="65"/>
        <v>7.5213902037229358E-2</v>
      </c>
      <c r="Q303" s="2">
        <f t="shared" si="60"/>
        <v>2.1047909854174825E-3</v>
      </c>
      <c r="R303" s="2">
        <f t="shared" si="66"/>
        <v>1</v>
      </c>
      <c r="S303" s="2">
        <f t="shared" si="67"/>
        <v>7.5213902037229358E-2</v>
      </c>
      <c r="T303" s="2">
        <f t="shared" si="68"/>
        <v>4.1619165284904842E-2</v>
      </c>
      <c r="U303" s="2">
        <f t="shared" si="61"/>
        <v>-1.035661695825534E-2</v>
      </c>
      <c r="V303" s="104">
        <f t="shared" si="62"/>
        <v>1.072595148200221E-4</v>
      </c>
      <c r="W303" s="110">
        <f t="shared" si="63"/>
        <v>1.035661695825534E-2</v>
      </c>
    </row>
    <row r="304" spans="7:23">
      <c r="G304" s="7">
        <f t="shared" si="64"/>
        <v>4.3599999999999847E-2</v>
      </c>
      <c r="H304" s="6">
        <f t="shared" si="52"/>
        <v>2.3190299510323795E-2</v>
      </c>
      <c r="I304" s="5">
        <f t="shared" si="53"/>
        <v>11778849400.926598</v>
      </c>
      <c r="J304" s="3">
        <f t="shared" si="54"/>
        <v>11.778849400926598</v>
      </c>
      <c r="K304" s="3">
        <f t="shared" si="55"/>
        <v>8.4897935779816816E-2</v>
      </c>
      <c r="L304" s="3">
        <f t="shared" si="56"/>
        <v>4.4626869884123703</v>
      </c>
      <c r="M304" s="4">
        <f t="shared" si="57"/>
        <v>880.46770754011288</v>
      </c>
      <c r="N304" s="2">
        <f t="shared" si="58"/>
        <v>0.77821713781054269</v>
      </c>
      <c r="O304" s="3">
        <f t="shared" si="59"/>
        <v>0.5453063667103355</v>
      </c>
      <c r="P304" s="2">
        <f t="shared" si="65"/>
        <v>7.1687114669772442E-2</v>
      </c>
      <c r="Q304" s="2">
        <f t="shared" si="60"/>
        <v>2.005885430019904E-3</v>
      </c>
      <c r="R304" s="2">
        <f t="shared" si="66"/>
        <v>1</v>
      </c>
      <c r="S304" s="2">
        <f t="shared" si="67"/>
        <v>7.1687114669772442E-2</v>
      </c>
      <c r="T304" s="2">
        <f t="shared" si="68"/>
        <v>3.90914400405208E-2</v>
      </c>
      <c r="U304" s="2">
        <f t="shared" si="61"/>
        <v>3.0421628581226542E-2</v>
      </c>
      <c r="V304" s="104">
        <f t="shared" si="62"/>
        <v>9.2547548553409962E-4</v>
      </c>
      <c r="W304" s="110">
        <f t="shared" si="63"/>
        <v>3.0421628581226542E-2</v>
      </c>
    </row>
    <row r="305" spans="7:23">
      <c r="G305" s="7">
        <f t="shared" si="64"/>
        <v>4.3799999999999846E-2</v>
      </c>
      <c r="H305" s="6">
        <f t="shared" si="52"/>
        <v>2.3296677031013353E-2</v>
      </c>
      <c r="I305" s="5">
        <f t="shared" si="53"/>
        <v>11832880820.196903</v>
      </c>
      <c r="J305" s="3">
        <f t="shared" si="54"/>
        <v>11.832880820196904</v>
      </c>
      <c r="K305" s="3">
        <f t="shared" si="55"/>
        <v>8.4510273972603037E-2</v>
      </c>
      <c r="L305" s="3">
        <f t="shared" si="56"/>
        <v>4.4831580296436204</v>
      </c>
      <c r="M305" s="4">
        <f t="shared" si="57"/>
        <v>894.34553606125564</v>
      </c>
      <c r="N305" s="2">
        <f t="shared" si="58"/>
        <v>0.80656193130399145</v>
      </c>
      <c r="O305" s="3">
        <f t="shared" si="59"/>
        <v>0.5372204055799995</v>
      </c>
      <c r="P305" s="2">
        <f t="shared" si="65"/>
        <v>6.8280245645627929E-2</v>
      </c>
      <c r="Q305" s="2">
        <f t="shared" si="60"/>
        <v>1.9112045363122224E-3</v>
      </c>
      <c r="R305" s="2">
        <f t="shared" si="66"/>
        <v>1</v>
      </c>
      <c r="S305" s="2">
        <f t="shared" si="67"/>
        <v>6.8280245645627929E-2</v>
      </c>
      <c r="T305" s="2">
        <f t="shared" si="68"/>
        <v>3.6681541258846234E-2</v>
      </c>
      <c r="U305" s="2">
        <f t="shared" si="61"/>
        <v>2.9585934760942064E-2</v>
      </c>
      <c r="V305" s="104">
        <f t="shared" si="62"/>
        <v>8.7532753567871999E-4</v>
      </c>
      <c r="W305" s="110">
        <f t="shared" si="63"/>
        <v>2.9585934760942064E-2</v>
      </c>
    </row>
    <row r="306" spans="7:23">
      <c r="G306" s="7">
        <f t="shared" si="64"/>
        <v>4.3999999999999845E-2</v>
      </c>
      <c r="H306" s="6">
        <f t="shared" si="52"/>
        <v>2.3403054551702916E-2</v>
      </c>
      <c r="I306" s="5">
        <f t="shared" si="53"/>
        <v>11886912239.467211</v>
      </c>
      <c r="J306" s="3">
        <f t="shared" si="54"/>
        <v>11.886912239467211</v>
      </c>
      <c r="K306" s="3">
        <f t="shared" si="55"/>
        <v>8.4126136363636639E-2</v>
      </c>
      <c r="L306" s="3">
        <f t="shared" si="56"/>
        <v>4.5036290708748705</v>
      </c>
      <c r="M306" s="4">
        <f t="shared" si="57"/>
        <v>908.39296226655631</v>
      </c>
      <c r="N306" s="2">
        <f t="shared" si="58"/>
        <v>-0.51648646872618442</v>
      </c>
      <c r="O306" s="3">
        <f t="shared" si="59"/>
        <v>0.52908903187955658</v>
      </c>
      <c r="P306" s="2">
        <f t="shared" si="65"/>
        <v>6.4991623324410039E-2</v>
      </c>
      <c r="Q306" s="2">
        <f t="shared" si="60"/>
        <v>1.8205898041259046E-3</v>
      </c>
      <c r="R306" s="2">
        <f t="shared" si="66"/>
        <v>1</v>
      </c>
      <c r="S306" s="2">
        <f t="shared" si="67"/>
        <v>6.4991623324410039E-2</v>
      </c>
      <c r="T306" s="2">
        <f t="shared" si="68"/>
        <v>3.4386355064992914E-2</v>
      </c>
      <c r="U306" s="2">
        <f t="shared" si="61"/>
        <v>-1.7760087099882936E-2</v>
      </c>
      <c r="V306" s="104">
        <f t="shared" si="62"/>
        <v>3.1542069379542829E-4</v>
      </c>
      <c r="W306" s="110">
        <f t="shared" si="63"/>
        <v>1.7760087099882936E-2</v>
      </c>
    </row>
    <row r="307" spans="7:23">
      <c r="G307" s="7">
        <f t="shared" si="64"/>
        <v>4.4199999999999844E-2</v>
      </c>
      <c r="H307" s="6">
        <f t="shared" si="52"/>
        <v>2.3509432072392471E-2</v>
      </c>
      <c r="I307" s="5">
        <f t="shared" si="53"/>
        <v>11940943658.737514</v>
      </c>
      <c r="J307" s="3">
        <f t="shared" si="54"/>
        <v>11.940943658737515</v>
      </c>
      <c r="K307" s="3">
        <f t="shared" si="55"/>
        <v>8.3745475113122456E-2</v>
      </c>
      <c r="L307" s="3">
        <f t="shared" si="56"/>
        <v>4.5241001121061188</v>
      </c>
      <c r="M307" s="4">
        <f t="shared" si="57"/>
        <v>922.61143935594168</v>
      </c>
      <c r="N307" s="2">
        <f t="shared" si="58"/>
        <v>-0.81151694783101669</v>
      </c>
      <c r="O307" s="3">
        <f t="shared" si="59"/>
        <v>0.52091519971713229</v>
      </c>
      <c r="P307" s="2">
        <f t="shared" si="65"/>
        <v>6.1819481841558721E-2</v>
      </c>
      <c r="Q307" s="2">
        <f t="shared" si="60"/>
        <v>1.7338875963481121E-3</v>
      </c>
      <c r="R307" s="2">
        <f t="shared" si="66"/>
        <v>1</v>
      </c>
      <c r="S307" s="2">
        <f t="shared" si="67"/>
        <v>6.1819481841558721E-2</v>
      </c>
      <c r="T307" s="2">
        <f t="shared" si="68"/>
        <v>3.2202707729905196E-2</v>
      </c>
      <c r="U307" s="2">
        <f t="shared" si="61"/>
        <v>-2.6133043088866954E-2</v>
      </c>
      <c r="V307" s="104">
        <f t="shared" si="62"/>
        <v>6.8293594108457688E-4</v>
      </c>
      <c r="W307" s="110">
        <f t="shared" si="63"/>
        <v>2.6133043088866954E-2</v>
      </c>
    </row>
    <row r="308" spans="7:23">
      <c r="G308" s="7">
        <f t="shared" si="64"/>
        <v>4.4399999999999842E-2</v>
      </c>
      <c r="H308" s="6">
        <f t="shared" si="52"/>
        <v>2.3615809593082029E-2</v>
      </c>
      <c r="I308" s="5">
        <f t="shared" si="53"/>
        <v>11994975078.00782</v>
      </c>
      <c r="J308" s="3">
        <f t="shared" si="54"/>
        <v>11.994975078007821</v>
      </c>
      <c r="K308" s="3">
        <f t="shared" si="55"/>
        <v>8.3368243243243531E-2</v>
      </c>
      <c r="L308" s="3">
        <f t="shared" si="56"/>
        <v>4.5445711533373681</v>
      </c>
      <c r="M308" s="4">
        <f t="shared" si="57"/>
        <v>937.00242714984358</v>
      </c>
      <c r="N308" s="2">
        <f t="shared" si="58"/>
        <v>0.76938234599225941</v>
      </c>
      <c r="O308" s="3">
        <f t="shared" si="59"/>
        <v>0.5127019518083562</v>
      </c>
      <c r="P308" s="2">
        <f t="shared" si="65"/>
        <v>5.8761966432120318E-2</v>
      </c>
      <c r="Q308" s="2">
        <f t="shared" si="60"/>
        <v>1.650949041090964E-3</v>
      </c>
      <c r="R308" s="2">
        <f t="shared" si="66"/>
        <v>1</v>
      </c>
      <c r="S308" s="2">
        <f t="shared" si="67"/>
        <v>5.8761966432120318E-2</v>
      </c>
      <c r="T308" s="2">
        <f t="shared" si="68"/>
        <v>3.0127374881845196E-2</v>
      </c>
      <c r="U308" s="2">
        <f t="shared" si="61"/>
        <v>2.3179470365182326E-2</v>
      </c>
      <c r="V308" s="104">
        <f t="shared" si="62"/>
        <v>5.3728784641036563E-4</v>
      </c>
      <c r="W308" s="110">
        <f t="shared" si="63"/>
        <v>2.3179470365182326E-2</v>
      </c>
    </row>
    <row r="309" spans="7:23">
      <c r="G309" s="7">
        <f t="shared" si="64"/>
        <v>4.4599999999999841E-2</v>
      </c>
      <c r="H309" s="6">
        <f t="shared" si="52"/>
        <v>2.3722187113771588E-2</v>
      </c>
      <c r="I309" s="5">
        <f t="shared" si="53"/>
        <v>12049006497.278126</v>
      </c>
      <c r="J309" s="3">
        <f t="shared" si="54"/>
        <v>12.049006497278127</v>
      </c>
      <c r="K309" s="3">
        <f t="shared" si="55"/>
        <v>8.2994394618834358E-2</v>
      </c>
      <c r="L309" s="3">
        <f t="shared" si="56"/>
        <v>4.5650421945686173</v>
      </c>
      <c r="M309" s="4">
        <f t="shared" si="57"/>
        <v>951.56739208919191</v>
      </c>
      <c r="N309" s="2">
        <f t="shared" si="58"/>
        <v>0.26202957013247896</v>
      </c>
      <c r="O309" s="3">
        <f t="shared" si="59"/>
        <v>0.50445241749352243</v>
      </c>
      <c r="P309" s="2">
        <f t="shared" si="65"/>
        <v>5.5817138867090499E-2</v>
      </c>
      <c r="Q309" s="2">
        <f t="shared" si="60"/>
        <v>1.5716299333639985E-3</v>
      </c>
      <c r="R309" s="2">
        <f t="shared" si="66"/>
        <v>1</v>
      </c>
      <c r="S309" s="2">
        <f t="shared" si="67"/>
        <v>5.5817138867090499E-2</v>
      </c>
      <c r="T309" s="2">
        <f t="shared" si="68"/>
        <v>2.8157090639075455E-2</v>
      </c>
      <c r="U309" s="2">
        <f t="shared" si="61"/>
        <v>7.3779903563381891E-3</v>
      </c>
      <c r="V309" s="104">
        <f t="shared" si="62"/>
        <v>5.4434741698219316E-5</v>
      </c>
      <c r="W309" s="110">
        <f t="shared" si="63"/>
        <v>7.3779903563381891E-3</v>
      </c>
    </row>
    <row r="310" spans="7:23">
      <c r="G310" s="7">
        <f t="shared" si="64"/>
        <v>4.479999999999984E-2</v>
      </c>
      <c r="H310" s="6">
        <f t="shared" si="52"/>
        <v>2.3828564634461147E-2</v>
      </c>
      <c r="I310" s="5">
        <f t="shared" si="53"/>
        <v>12103037916.548431</v>
      </c>
      <c r="J310" s="3">
        <f t="shared" si="54"/>
        <v>12.103037916548432</v>
      </c>
      <c r="K310" s="3">
        <f t="shared" si="55"/>
        <v>8.2623883928571701E-2</v>
      </c>
      <c r="L310" s="3">
        <f t="shared" si="56"/>
        <v>4.5855132357998674</v>
      </c>
      <c r="M310" s="4">
        <f t="shared" si="57"/>
        <v>966.30780723541818</v>
      </c>
      <c r="N310" s="2">
        <f t="shared" si="58"/>
        <v>-0.94337877738343212</v>
      </c>
      <c r="O310" s="3">
        <f t="shared" si="59"/>
        <v>0.49616981053163761</v>
      </c>
      <c r="P310" s="2">
        <f t="shared" si="65"/>
        <v>5.298298298396583E-2</v>
      </c>
      <c r="Q310" s="2">
        <f t="shared" si="60"/>
        <v>1.4957906364007339E-3</v>
      </c>
      <c r="R310" s="2">
        <f t="shared" si="66"/>
        <v>1</v>
      </c>
      <c r="S310" s="2">
        <f t="shared" si="67"/>
        <v>5.298298298396583E-2</v>
      </c>
      <c r="T310" s="2">
        <f t="shared" si="68"/>
        <v>2.6288556628555306E-2</v>
      </c>
      <c r="U310" s="2">
        <f t="shared" si="61"/>
        <v>-2.4800066411421625E-2</v>
      </c>
      <c r="V310" s="104">
        <f t="shared" si="62"/>
        <v>6.1504329401092304E-4</v>
      </c>
      <c r="W310" s="110">
        <f t="shared" si="63"/>
        <v>2.4800066411421625E-2</v>
      </c>
    </row>
    <row r="311" spans="7:23">
      <c r="G311" s="7">
        <f t="shared" si="64"/>
        <v>4.4999999999999839E-2</v>
      </c>
      <c r="H311" s="6">
        <f t="shared" si="52"/>
        <v>2.3934942155150702E-2</v>
      </c>
      <c r="I311" s="5">
        <f t="shared" si="53"/>
        <v>12157069335.818735</v>
      </c>
      <c r="J311" s="3">
        <f t="shared" si="54"/>
        <v>12.157069335818736</v>
      </c>
      <c r="K311" s="3">
        <f t="shared" si="55"/>
        <v>8.225666666666695E-2</v>
      </c>
      <c r="L311" s="3">
        <f t="shared" si="56"/>
        <v>4.6059842770311157</v>
      </c>
      <c r="M311" s="4">
        <f t="shared" si="57"/>
        <v>981.22515227045415</v>
      </c>
      <c r="N311" s="2">
        <f t="shared" si="58"/>
        <v>0.89935920029812166</v>
      </c>
      <c r="O311" s="3">
        <f t="shared" si="59"/>
        <v>0.48785742666832826</v>
      </c>
      <c r="P311" s="2">
        <f t="shared" si="65"/>
        <v>5.0257410293004012E-2</v>
      </c>
      <c r="Q311" s="2">
        <f t="shared" si="60"/>
        <v>1.423295982783781E-3</v>
      </c>
      <c r="R311" s="2">
        <f t="shared" si="66"/>
        <v>1</v>
      </c>
      <c r="S311" s="2">
        <f t="shared" si="67"/>
        <v>5.0257410293004012E-2</v>
      </c>
      <c r="T311" s="2">
        <f t="shared" si="68"/>
        <v>2.4518450856559289E-2</v>
      </c>
      <c r="U311" s="2">
        <f t="shared" si="61"/>
        <v>2.2050894354903958E-2</v>
      </c>
      <c r="V311" s="104">
        <f t="shared" si="62"/>
        <v>4.8624194185113527E-4</v>
      </c>
      <c r="W311" s="110">
        <f t="shared" si="63"/>
        <v>2.2050894354903958E-2</v>
      </c>
    </row>
    <row r="312" spans="7:23">
      <c r="G312" s="7">
        <f t="shared" si="64"/>
        <v>4.5199999999999838E-2</v>
      </c>
      <c r="H312" s="6">
        <f t="shared" si="52"/>
        <v>2.4041319675840261E-2</v>
      </c>
      <c r="I312" s="5">
        <f t="shared" si="53"/>
        <v>12211100755.089041</v>
      </c>
      <c r="J312" s="3">
        <f t="shared" si="54"/>
        <v>12.211100755089042</v>
      </c>
      <c r="K312" s="3">
        <f t="shared" si="55"/>
        <v>8.1892699115044529E-2</v>
      </c>
      <c r="L312" s="3">
        <f t="shared" si="56"/>
        <v>4.6264553182623649</v>
      </c>
      <c r="M312" s="4">
        <f t="shared" si="57"/>
        <v>996.32091349673374</v>
      </c>
      <c r="N312" s="2">
        <f t="shared" si="58"/>
        <v>-0.48476949111597267</v>
      </c>
      <c r="O312" s="3">
        <f t="shared" si="59"/>
        <v>0.47951864097512648</v>
      </c>
      <c r="P312" s="2">
        <f t="shared" si="65"/>
        <v>4.7638265640619036E-2</v>
      </c>
      <c r="Q312" s="2">
        <f t="shared" si="60"/>
        <v>1.354015175506211E-3</v>
      </c>
      <c r="R312" s="2">
        <f t="shared" si="66"/>
        <v>1</v>
      </c>
      <c r="S312" s="2">
        <f t="shared" si="67"/>
        <v>4.7638265640619036E-2</v>
      </c>
      <c r="T312" s="2">
        <f t="shared" si="68"/>
        <v>2.2843436398401702E-2</v>
      </c>
      <c r="U312" s="2">
        <f t="shared" si="61"/>
        <v>-1.1073801038193281E-2</v>
      </c>
      <c r="V312" s="104">
        <f t="shared" si="62"/>
        <v>1.2262906943349061E-4</v>
      </c>
      <c r="W312" s="110">
        <f t="shared" si="63"/>
        <v>1.1073801038193281E-2</v>
      </c>
    </row>
    <row r="313" spans="7:23">
      <c r="G313" s="7">
        <f t="shared" si="64"/>
        <v>4.5399999999999836E-2</v>
      </c>
      <c r="H313" s="6">
        <f t="shared" si="52"/>
        <v>2.4147697196529823E-2</v>
      </c>
      <c r="I313" s="5">
        <f t="shared" si="53"/>
        <v>12265132174.359348</v>
      </c>
      <c r="J313" s="3">
        <f t="shared" si="54"/>
        <v>12.26513217435935</v>
      </c>
      <c r="K313" s="3">
        <f t="shared" si="55"/>
        <v>8.1531938325991454E-2</v>
      </c>
      <c r="L313" s="3">
        <f t="shared" si="56"/>
        <v>4.646926359493615</v>
      </c>
      <c r="M313" s="4">
        <f t="shared" si="57"/>
        <v>1011.596583837191</v>
      </c>
      <c r="N313" s="2">
        <f t="shared" si="58"/>
        <v>7.3739683225301805E-2</v>
      </c>
      <c r="O313" s="3">
        <f t="shared" si="59"/>
        <v>0.47115690495825036</v>
      </c>
      <c r="P313" s="2">
        <f t="shared" si="65"/>
        <v>4.512333291135754E-2</v>
      </c>
      <c r="Q313" s="2">
        <f t="shared" si="60"/>
        <v>1.2878216891004297E-3</v>
      </c>
      <c r="R313" s="2">
        <f t="shared" si="66"/>
        <v>1</v>
      </c>
      <c r="S313" s="2">
        <f t="shared" si="67"/>
        <v>4.512333291135754E-2</v>
      </c>
      <c r="T313" s="2">
        <f t="shared" si="68"/>
        <v>2.1260169875915974E-2</v>
      </c>
      <c r="U313" s="2">
        <f t="shared" si="61"/>
        <v>1.5677181919661479E-3</v>
      </c>
      <c r="V313" s="104">
        <f t="shared" si="62"/>
        <v>2.457740329421608E-6</v>
      </c>
      <c r="W313" s="110">
        <f t="shared" si="63"/>
        <v>1.5677181919661479E-3</v>
      </c>
    </row>
    <row r="314" spans="7:23">
      <c r="G314" s="7">
        <f t="shared" si="64"/>
        <v>4.5599999999999835E-2</v>
      </c>
      <c r="H314" s="6">
        <f t="shared" si="52"/>
        <v>2.4254074717219382E-2</v>
      </c>
      <c r="I314" s="5">
        <f t="shared" si="53"/>
        <v>12319163593.629652</v>
      </c>
      <c r="J314" s="3">
        <f t="shared" si="54"/>
        <v>12.319163593629654</v>
      </c>
      <c r="K314" s="3">
        <f t="shared" si="55"/>
        <v>8.1174342105263433E-2</v>
      </c>
      <c r="L314" s="3">
        <f t="shared" si="56"/>
        <v>4.6673974007248651</v>
      </c>
      <c r="M314" s="4">
        <f t="shared" si="57"/>
        <v>1027.0536628352584</v>
      </c>
      <c r="N314" s="2">
        <f t="shared" si="58"/>
        <v>0.17615362380317079</v>
      </c>
      <c r="O314" s="3">
        <f t="shared" si="59"/>
        <v>0.46277574343562666</v>
      </c>
      <c r="P314" s="2">
        <f t="shared" si="65"/>
        <v>4.2710340749996245E-2</v>
      </c>
      <c r="Q314" s="2">
        <f t="shared" si="60"/>
        <v>1.2245931709593057E-3</v>
      </c>
      <c r="R314" s="2">
        <f t="shared" si="66"/>
        <v>1</v>
      </c>
      <c r="S314" s="2">
        <f t="shared" si="67"/>
        <v>4.2710340749996245E-2</v>
      </c>
      <c r="T314" s="2">
        <f t="shared" si="68"/>
        <v>1.9765309692968452E-2</v>
      </c>
      <c r="U314" s="2">
        <f t="shared" si="61"/>
        <v>3.4817309280083296E-3</v>
      </c>
      <c r="V314" s="104">
        <f t="shared" si="62"/>
        <v>1.2122450255049745E-5</v>
      </c>
      <c r="W314" s="110">
        <f t="shared" si="63"/>
        <v>3.4817309280083296E-3</v>
      </c>
    </row>
    <row r="315" spans="7:23">
      <c r="G315" s="7">
        <f t="shared" si="64"/>
        <v>4.5799999999999834E-2</v>
      </c>
      <c r="H315" s="6">
        <f t="shared" si="52"/>
        <v>2.436045223790894E-2</v>
      </c>
      <c r="I315" s="5">
        <f t="shared" si="53"/>
        <v>12373195012.899958</v>
      </c>
      <c r="J315" s="3">
        <f t="shared" si="54"/>
        <v>12.373195012899959</v>
      </c>
      <c r="K315" s="3">
        <f t="shared" si="55"/>
        <v>8.0819868995633468E-2</v>
      </c>
      <c r="L315" s="3">
        <f t="shared" si="56"/>
        <v>4.6878684419561143</v>
      </c>
      <c r="M315" s="4">
        <f t="shared" si="57"/>
        <v>1042.6936566548741</v>
      </c>
      <c r="N315" s="2">
        <f t="shared" si="58"/>
        <v>-0.24260196351419927</v>
      </c>
      <c r="O315" s="3">
        <f t="shared" si="59"/>
        <v>0.45437875118156823</v>
      </c>
      <c r="P315" s="2">
        <f t="shared" si="65"/>
        <v>4.0396968285485016E-2</v>
      </c>
      <c r="Q315" s="2">
        <f t="shared" si="60"/>
        <v>1.1642113429679297E-3</v>
      </c>
      <c r="R315" s="2">
        <f t="shared" si="66"/>
        <v>1</v>
      </c>
      <c r="S315" s="2">
        <f t="shared" si="67"/>
        <v>4.0396968285485016E-2</v>
      </c>
      <c r="T315" s="2">
        <f t="shared" si="68"/>
        <v>1.8355524001080099E-2</v>
      </c>
      <c r="U315" s="2">
        <f t="shared" si="61"/>
        <v>-4.4530861639940434E-3</v>
      </c>
      <c r="V315" s="104">
        <f t="shared" si="62"/>
        <v>1.9829976383955186E-5</v>
      </c>
      <c r="W315" s="110">
        <f t="shared" si="63"/>
        <v>4.4530861639940434E-3</v>
      </c>
    </row>
    <row r="316" spans="7:23">
      <c r="G316" s="7">
        <f t="shared" si="64"/>
        <v>4.5999999999999833E-2</v>
      </c>
      <c r="H316" s="6">
        <f t="shared" si="52"/>
        <v>2.4466829758598495E-2</v>
      </c>
      <c r="I316" s="5">
        <f t="shared" si="53"/>
        <v>12427226432.170261</v>
      </c>
      <c r="J316" s="3">
        <f t="shared" si="54"/>
        <v>12.427226432170261</v>
      </c>
      <c r="K316" s="3">
        <f t="shared" si="55"/>
        <v>8.0468478260869863E-2</v>
      </c>
      <c r="L316" s="3">
        <f t="shared" si="56"/>
        <v>4.7083394831873626</v>
      </c>
      <c r="M316" s="4">
        <f t="shared" si="57"/>
        <v>1058.5180780804726</v>
      </c>
      <c r="N316" s="2">
        <f t="shared" si="58"/>
        <v>0.12823480734548456</v>
      </c>
      <c r="O316" s="3">
        <f t="shared" si="59"/>
        <v>0.44596958933924363</v>
      </c>
      <c r="P316" s="2">
        <f t="shared" si="65"/>
        <v>3.8180850838722899E-2</v>
      </c>
      <c r="Q316" s="2">
        <f t="shared" si="60"/>
        <v>1.1065619035582764E-3</v>
      </c>
      <c r="R316" s="2">
        <f t="shared" si="66"/>
        <v>1</v>
      </c>
      <c r="S316" s="2">
        <f t="shared" si="67"/>
        <v>3.8180850838722899E-2</v>
      </c>
      <c r="T316" s="2">
        <f t="shared" si="68"/>
        <v>1.7027498369168167E-2</v>
      </c>
      <c r="U316" s="2">
        <f t="shared" si="61"/>
        <v>2.1835179729458327E-3</v>
      </c>
      <c r="V316" s="104">
        <f t="shared" si="62"/>
        <v>4.7677507381774781E-6</v>
      </c>
      <c r="W316" s="110">
        <f t="shared" si="63"/>
        <v>2.1835179729458327E-3</v>
      </c>
    </row>
    <row r="317" spans="7:23">
      <c r="G317" s="7">
        <f t="shared" si="64"/>
        <v>4.6199999999999831E-2</v>
      </c>
      <c r="H317" s="6">
        <f t="shared" si="52"/>
        <v>2.4573207279288054E-2</v>
      </c>
      <c r="I317" s="5">
        <f t="shared" si="53"/>
        <v>12481257851.440567</v>
      </c>
      <c r="J317" s="3">
        <f t="shared" si="54"/>
        <v>12.481257851440567</v>
      </c>
      <c r="K317" s="3">
        <f t="shared" si="55"/>
        <v>8.0120129870130161E-2</v>
      </c>
      <c r="L317" s="3">
        <f t="shared" si="56"/>
        <v>4.7288105244186118</v>
      </c>
      <c r="M317" s="4">
        <f t="shared" si="57"/>
        <v>1074.5284465169927</v>
      </c>
      <c r="N317" s="2">
        <f t="shared" si="58"/>
        <v>0.17294237772341009</v>
      </c>
      <c r="O317" s="3">
        <f t="shared" si="59"/>
        <v>0.43755198160178493</v>
      </c>
      <c r="P317" s="2">
        <f t="shared" si="65"/>
        <v>3.605958559649345E-2</v>
      </c>
      <c r="Q317" s="2">
        <f t="shared" si="60"/>
        <v>1.0515344302926999E-3</v>
      </c>
      <c r="R317" s="2">
        <f t="shared" si="66"/>
        <v>1</v>
      </c>
      <c r="S317" s="2">
        <f t="shared" si="67"/>
        <v>3.605958559649345E-2</v>
      </c>
      <c r="T317" s="2">
        <f t="shared" si="68"/>
        <v>1.5777943133484892E-2</v>
      </c>
      <c r="U317" s="2">
        <f t="shared" si="61"/>
        <v>2.7286750010896287E-3</v>
      </c>
      <c r="V317" s="104">
        <f t="shared" si="62"/>
        <v>7.4456672615714849E-6</v>
      </c>
      <c r="W317" s="110">
        <f t="shared" si="63"/>
        <v>2.7286750010896287E-3</v>
      </c>
    </row>
    <row r="318" spans="7:23">
      <c r="G318" s="7">
        <f t="shared" si="64"/>
        <v>4.639999999999983E-2</v>
      </c>
      <c r="H318" s="6">
        <f t="shared" si="52"/>
        <v>2.4679584799977613E-2</v>
      </c>
      <c r="I318" s="5">
        <f t="shared" si="53"/>
        <v>12535289270.710873</v>
      </c>
      <c r="J318" s="3">
        <f t="shared" si="54"/>
        <v>12.535289270710873</v>
      </c>
      <c r="K318" s="3">
        <f t="shared" si="55"/>
        <v>7.9774784482758904E-2</v>
      </c>
      <c r="L318" s="3">
        <f t="shared" si="56"/>
        <v>4.7492815656498619</v>
      </c>
      <c r="M318" s="4">
        <f t="shared" si="57"/>
        <v>1090.7262879898713</v>
      </c>
      <c r="N318" s="2">
        <f t="shared" si="58"/>
        <v>-0.61603127731747942</v>
      </c>
      <c r="O318" s="3">
        <f t="shared" si="59"/>
        <v>0.42912971016368473</v>
      </c>
      <c r="P318" s="2">
        <f t="shared" si="65"/>
        <v>3.4030737234308092E-2</v>
      </c>
      <c r="Q318" s="2">
        <f t="shared" si="60"/>
        <v>9.990222830763599E-4</v>
      </c>
      <c r="R318" s="2">
        <f t="shared" si="66"/>
        <v>1</v>
      </c>
      <c r="S318" s="2">
        <f t="shared" si="67"/>
        <v>3.4030737234308092E-2</v>
      </c>
      <c r="T318" s="2">
        <f t="shared" si="68"/>
        <v>1.4603600406015146E-2</v>
      </c>
      <c r="U318" s="2">
        <f t="shared" si="61"/>
        <v>-8.9962746115515718E-3</v>
      </c>
      <c r="V318" s="104">
        <f t="shared" si="62"/>
        <v>8.0932956886447388E-5</v>
      </c>
      <c r="W318" s="110">
        <f t="shared" si="63"/>
        <v>8.9962746115515718E-3</v>
      </c>
    </row>
    <row r="319" spans="7:23">
      <c r="G319" s="7">
        <f t="shared" si="64"/>
        <v>4.6599999999999829E-2</v>
      </c>
      <c r="H319" s="6">
        <f t="shared" si="52"/>
        <v>2.4785962320667172E-2</v>
      </c>
      <c r="I319" s="5">
        <f t="shared" si="53"/>
        <v>12589320689.981178</v>
      </c>
      <c r="J319" s="3">
        <f t="shared" si="54"/>
        <v>12.589320689981179</v>
      </c>
      <c r="K319" s="3">
        <f t="shared" si="55"/>
        <v>7.9432403433476684E-2</v>
      </c>
      <c r="L319" s="3">
        <f t="shared" si="56"/>
        <v>4.7697526068811111</v>
      </c>
      <c r="M319" s="4">
        <f t="shared" si="57"/>
        <v>1107.113135145047</v>
      </c>
      <c r="N319" s="2">
        <f t="shared" si="58"/>
        <v>0.97407111558639559</v>
      </c>
      <c r="O319" s="3">
        <f t="shared" si="59"/>
        <v>0.42070661144491928</v>
      </c>
      <c r="P319" s="2">
        <f t="shared" si="65"/>
        <v>3.2091843471396236E-2</v>
      </c>
      <c r="Q319" s="2">
        <f t="shared" si="60"/>
        <v>9.4892250809267096E-4</v>
      </c>
      <c r="R319" s="2">
        <f t="shared" si="66"/>
        <v>1</v>
      </c>
      <c r="S319" s="2">
        <f t="shared" si="67"/>
        <v>3.2091843471396236E-2</v>
      </c>
      <c r="T319" s="2">
        <f t="shared" si="68"/>
        <v>1.3501250721871865E-2</v>
      </c>
      <c r="U319" s="2">
        <f t="shared" si="61"/>
        <v>1.3151178352465357E-2</v>
      </c>
      <c r="V319" s="104">
        <f t="shared" si="62"/>
        <v>1.7295349205835342E-4</v>
      </c>
      <c r="W319" s="110">
        <f t="shared" si="63"/>
        <v>1.3151178352465357E-2</v>
      </c>
    </row>
    <row r="320" spans="7:23">
      <c r="G320" s="7">
        <f t="shared" si="64"/>
        <v>4.6799999999999828E-2</v>
      </c>
      <c r="H320" s="6">
        <f t="shared" si="52"/>
        <v>2.489233984135673E-2</v>
      </c>
      <c r="I320" s="5">
        <f t="shared" si="53"/>
        <v>12643352109.251484</v>
      </c>
      <c r="J320" s="3">
        <f t="shared" si="54"/>
        <v>12.643352109251484</v>
      </c>
      <c r="K320" s="3">
        <f t="shared" si="55"/>
        <v>7.9092948717949002E-2</v>
      </c>
      <c r="L320" s="3">
        <f t="shared" si="56"/>
        <v>4.7902236481123603</v>
      </c>
      <c r="M320" s="4">
        <f t="shared" si="57"/>
        <v>1123.6905272489598</v>
      </c>
      <c r="N320" s="2">
        <f t="shared" si="58"/>
        <v>-0.80137203580516259</v>
      </c>
      <c r="O320" s="3">
        <f t="shared" si="59"/>
        <v>0.4122865715910764</v>
      </c>
      <c r="P320" s="2">
        <f t="shared" si="65"/>
        <v>3.0240420541646662E-2</v>
      </c>
      <c r="Q320" s="2">
        <f t="shared" si="60"/>
        <v>9.0113574255015793E-4</v>
      </c>
      <c r="R320" s="2">
        <f t="shared" si="66"/>
        <v>1</v>
      </c>
      <c r="S320" s="2">
        <f t="shared" si="67"/>
        <v>3.0240420541646662E-2</v>
      </c>
      <c r="T320" s="2">
        <f t="shared" si="68"/>
        <v>1.2467719308587864E-2</v>
      </c>
      <c r="U320" s="2">
        <f t="shared" si="61"/>
        <v>-9.9912816041703902E-3</v>
      </c>
      <c r="V320" s="104">
        <f t="shared" si="62"/>
        <v>9.982570809383365E-5</v>
      </c>
      <c r="W320" s="110">
        <f t="shared" si="63"/>
        <v>9.9912816041703902E-3</v>
      </c>
    </row>
    <row r="321" spans="7:23">
      <c r="G321" s="7">
        <f t="shared" si="64"/>
        <v>4.6999999999999827E-2</v>
      </c>
      <c r="H321" s="6">
        <f t="shared" si="52"/>
        <v>2.4998717362046289E-2</v>
      </c>
      <c r="I321" s="5">
        <f t="shared" si="53"/>
        <v>12697383528.52179</v>
      </c>
      <c r="J321" s="3">
        <f t="shared" si="54"/>
        <v>12.69738352852179</v>
      </c>
      <c r="K321" s="3">
        <f t="shared" si="55"/>
        <v>7.8756382978723685E-2</v>
      </c>
      <c r="L321" s="3">
        <f t="shared" si="56"/>
        <v>4.8106946893436096</v>
      </c>
      <c r="M321" s="4">
        <f t="shared" si="57"/>
        <v>1140.4600101885501</v>
      </c>
      <c r="N321" s="2">
        <f t="shared" si="58"/>
        <v>-0.13155180624481874</v>
      </c>
      <c r="O321" s="3">
        <f t="shared" si="59"/>
        <v>0.40387352175363461</v>
      </c>
      <c r="P321" s="2">
        <f t="shared" si="65"/>
        <v>2.847396856493525E-2</v>
      </c>
      <c r="Q321" s="2">
        <f t="shared" si="60"/>
        <v>8.5556612032346982E-4</v>
      </c>
      <c r="R321" s="2">
        <f t="shared" si="66"/>
        <v>1</v>
      </c>
      <c r="S321" s="2">
        <f t="shared" si="67"/>
        <v>2.847396856493525E-2</v>
      </c>
      <c r="T321" s="2">
        <f t="shared" si="68"/>
        <v>1.1499881962622685E-2</v>
      </c>
      <c r="U321" s="2">
        <f t="shared" si="61"/>
        <v>-1.5128302437852252E-3</v>
      </c>
      <c r="V321" s="104">
        <f t="shared" si="62"/>
        <v>2.2886553465112642E-6</v>
      </c>
      <c r="W321" s="110">
        <f t="shared" si="63"/>
        <v>1.5128302437852252E-3</v>
      </c>
    </row>
    <row r="322" spans="7:23">
      <c r="G322" s="7">
        <f t="shared" si="64"/>
        <v>4.7199999999999825E-2</v>
      </c>
      <c r="H322" s="6">
        <f t="shared" si="52"/>
        <v>2.5105094882735848E-2</v>
      </c>
      <c r="I322" s="5">
        <f t="shared" si="53"/>
        <v>12751414947.792095</v>
      </c>
      <c r="J322" s="3">
        <f t="shared" si="54"/>
        <v>12.751414947792096</v>
      </c>
      <c r="K322" s="3">
        <f t="shared" si="55"/>
        <v>7.8422669491525696E-2</v>
      </c>
      <c r="L322" s="3">
        <f t="shared" si="56"/>
        <v>4.8311657305748597</v>
      </c>
      <c r="M322" s="4">
        <f t="shared" si="57"/>
        <v>1157.4231364712591</v>
      </c>
      <c r="N322" s="2">
        <f t="shared" si="58"/>
        <v>0.9831747178922976</v>
      </c>
      <c r="O322" s="3">
        <f t="shared" si="59"/>
        <v>0.3954714331554165</v>
      </c>
      <c r="P322" s="2">
        <f t="shared" si="65"/>
        <v>2.6789976803967983E-2</v>
      </c>
      <c r="Q322" s="2">
        <f t="shared" si="60"/>
        <v>8.1212117856577486E-4</v>
      </c>
      <c r="R322" s="2">
        <f t="shared" si="66"/>
        <v>1</v>
      </c>
      <c r="S322" s="2">
        <f t="shared" si="67"/>
        <v>2.6789976803967983E-2</v>
      </c>
      <c r="T322" s="2">
        <f t="shared" si="68"/>
        <v>1.0594670520865582E-2</v>
      </c>
      <c r="U322" s="2">
        <f t="shared" si="61"/>
        <v>1.0416412200513861E-2</v>
      </c>
      <c r="V322" s="104">
        <f t="shared" si="62"/>
        <v>1.08501643131014E-4</v>
      </c>
      <c r="W322" s="110">
        <f t="shared" si="63"/>
        <v>1.0416412200513861E-2</v>
      </c>
    </row>
    <row r="323" spans="7:23">
      <c r="G323" s="7">
        <f t="shared" si="64"/>
        <v>4.7399999999999824E-2</v>
      </c>
      <c r="H323" s="6">
        <f t="shared" si="52"/>
        <v>2.5211472403425406E-2</v>
      </c>
      <c r="I323" s="5">
        <f t="shared" si="53"/>
        <v>12805446367.062401</v>
      </c>
      <c r="J323" s="3">
        <f t="shared" si="54"/>
        <v>12.805446367062402</v>
      </c>
      <c r="K323" s="3">
        <f t="shared" si="55"/>
        <v>7.8091772151899011E-2</v>
      </c>
      <c r="L323" s="3">
        <f t="shared" si="56"/>
        <v>4.8516367718061089</v>
      </c>
      <c r="M323" s="4">
        <f t="shared" si="57"/>
        <v>1174.5814652250283</v>
      </c>
      <c r="N323" s="2">
        <f t="shared" si="58"/>
        <v>-0.29946314275199482</v>
      </c>
      <c r="O323" s="3">
        <f t="shared" si="59"/>
        <v>0.38708431194716358</v>
      </c>
      <c r="P323" s="2">
        <f t="shared" si="65"/>
        <v>2.5185928792520618E-2</v>
      </c>
      <c r="Q323" s="2">
        <f t="shared" si="60"/>
        <v>7.7071176536446743E-4</v>
      </c>
      <c r="R323" s="2">
        <f t="shared" si="66"/>
        <v>1</v>
      </c>
      <c r="S323" s="2">
        <f t="shared" si="67"/>
        <v>2.5185928792520618E-2</v>
      </c>
      <c r="T323" s="2">
        <f t="shared" si="68"/>
        <v>9.7490779174030998E-3</v>
      </c>
      <c r="U323" s="2">
        <f t="shared" si="61"/>
        <v>-2.9194895120796048E-3</v>
      </c>
      <c r="V323" s="104">
        <f t="shared" si="62"/>
        <v>8.5234190111428089E-6</v>
      </c>
      <c r="W323" s="110">
        <f t="shared" si="63"/>
        <v>2.9194895120796048E-3</v>
      </c>
    </row>
    <row r="324" spans="7:23">
      <c r="G324" s="7">
        <f t="shared" si="64"/>
        <v>4.7599999999999823E-2</v>
      </c>
      <c r="H324" s="6">
        <f t="shared" si="52"/>
        <v>2.5317849924114965E-2</v>
      </c>
      <c r="I324" s="5">
        <f t="shared" si="53"/>
        <v>12859477786.332706</v>
      </c>
      <c r="J324" s="3">
        <f t="shared" si="54"/>
        <v>12.859477786332707</v>
      </c>
      <c r="K324" s="3">
        <f t="shared" si="55"/>
        <v>7.7763655462185152E-2</v>
      </c>
      <c r="L324" s="3">
        <f t="shared" si="56"/>
        <v>4.8721078130373581</v>
      </c>
      <c r="M324" s="4">
        <f t="shared" si="57"/>
        <v>1191.9365621983013</v>
      </c>
      <c r="N324" s="2">
        <f t="shared" si="58"/>
        <v>-0.97416727224136923</v>
      </c>
      <c r="O324" s="3">
        <f t="shared" si="59"/>
        <v>0.37871619386209926</v>
      </c>
      <c r="P324" s="2">
        <f t="shared" si="65"/>
        <v>2.365930732176396E-2</v>
      </c>
      <c r="Q324" s="2">
        <f t="shared" si="60"/>
        <v>7.3125194850687627E-4</v>
      </c>
      <c r="R324" s="2">
        <f t="shared" si="66"/>
        <v>1</v>
      </c>
      <c r="S324" s="2">
        <f t="shared" si="67"/>
        <v>2.365930732176396E-2</v>
      </c>
      <c r="T324" s="2">
        <f t="shared" si="68"/>
        <v>8.9601628183121444E-3</v>
      </c>
      <c r="U324" s="2">
        <f t="shared" si="61"/>
        <v>-8.7286973715536807E-3</v>
      </c>
      <c r="V324" s="104">
        <f t="shared" si="62"/>
        <v>7.619015780416813E-5</v>
      </c>
      <c r="W324" s="110">
        <f t="shared" si="63"/>
        <v>8.7286973715536807E-3</v>
      </c>
    </row>
    <row r="325" spans="7:23">
      <c r="G325" s="7">
        <f t="shared" si="64"/>
        <v>4.7799999999999822E-2</v>
      </c>
      <c r="H325" s="6">
        <f t="shared" si="52"/>
        <v>2.542422744480452E-2</v>
      </c>
      <c r="I325" s="5">
        <f t="shared" si="53"/>
        <v>12913509205.60301</v>
      </c>
      <c r="J325" s="3">
        <f t="shared" si="54"/>
        <v>12.913509205603011</v>
      </c>
      <c r="K325" s="3">
        <f t="shared" si="55"/>
        <v>7.7438284518828726E-2</v>
      </c>
      <c r="L325" s="3">
        <f t="shared" si="56"/>
        <v>4.8925788542686064</v>
      </c>
      <c r="M325" s="4">
        <f t="shared" si="57"/>
        <v>1209.489999760021</v>
      </c>
      <c r="N325" s="2">
        <f t="shared" si="58"/>
        <v>-4.686824533740884E-2</v>
      </c>
      <c r="O325" s="3">
        <f t="shared" si="59"/>
        <v>0.37037113867629662</v>
      </c>
      <c r="P325" s="2">
        <f t="shared" si="65"/>
        <v>2.2207599272217576E-2</v>
      </c>
      <c r="Q325" s="2">
        <f t="shared" si="60"/>
        <v>6.9365892541762371E-4</v>
      </c>
      <c r="R325" s="2">
        <f t="shared" si="66"/>
        <v>1</v>
      </c>
      <c r="S325" s="2">
        <f t="shared" si="67"/>
        <v>2.2207599272217576E-2</v>
      </c>
      <c r="T325" s="2">
        <f t="shared" si="68"/>
        <v>8.2250538297181201E-3</v>
      </c>
      <c r="U325" s="2">
        <f t="shared" si="61"/>
        <v>-3.8549384080462302E-4</v>
      </c>
      <c r="V325" s="104">
        <f t="shared" si="62"/>
        <v>1.4860550129830003E-7</v>
      </c>
      <c r="W325" s="110">
        <f t="shared" si="63"/>
        <v>3.8549384080462302E-4</v>
      </c>
    </row>
    <row r="326" spans="7:23">
      <c r="G326" s="7">
        <f t="shared" si="64"/>
        <v>4.7999999999999821E-2</v>
      </c>
      <c r="H326" s="6">
        <f t="shared" si="52"/>
        <v>2.5530604965494079E-2</v>
      </c>
      <c r="I326" s="5">
        <f t="shared" si="53"/>
        <v>12967540624.873316</v>
      </c>
      <c r="J326" s="3">
        <f t="shared" si="54"/>
        <v>12.967540624873317</v>
      </c>
      <c r="K326" s="3">
        <f t="shared" si="55"/>
        <v>7.7115625000000285E-2</v>
      </c>
      <c r="L326" s="3">
        <f t="shared" si="56"/>
        <v>4.9130498954998565</v>
      </c>
      <c r="M326" s="4">
        <f t="shared" si="57"/>
        <v>1227.2433568996328</v>
      </c>
      <c r="N326" s="2">
        <f t="shared" si="58"/>
        <v>0.86708136939512404</v>
      </c>
      <c r="O326" s="3">
        <f t="shared" si="59"/>
        <v>0.36205322448362315</v>
      </c>
      <c r="P326" s="2">
        <f t="shared" si="65"/>
        <v>2.0828300279774347E-2</v>
      </c>
      <c r="Q326" s="2">
        <f t="shared" si="60"/>
        <v>6.5785293432436311E-4</v>
      </c>
      <c r="R326" s="2">
        <f t="shared" si="66"/>
        <v>1</v>
      </c>
      <c r="S326" s="2">
        <f t="shared" si="67"/>
        <v>2.0828300279774347E-2</v>
      </c>
      <c r="T326" s="2">
        <f t="shared" si="68"/>
        <v>7.5409532768054522E-3</v>
      </c>
      <c r="U326" s="2">
        <f t="shared" si="61"/>
        <v>6.5386200937971196E-3</v>
      </c>
      <c r="V326" s="104">
        <f t="shared" si="62"/>
        <v>4.275355273100745E-5</v>
      </c>
      <c r="W326" s="110">
        <f t="shared" si="63"/>
        <v>6.5386200937971196E-3</v>
      </c>
    </row>
    <row r="327" spans="7:23">
      <c r="G327" s="7">
        <f t="shared" si="64"/>
        <v>4.8199999999999819E-2</v>
      </c>
      <c r="H327" s="6">
        <f t="shared" si="52"/>
        <v>2.5636982486183638E-2</v>
      </c>
      <c r="I327" s="5">
        <f t="shared" si="53"/>
        <v>13021572044.143621</v>
      </c>
      <c r="J327" s="3">
        <f t="shared" si="54"/>
        <v>13.021572044143623</v>
      </c>
      <c r="K327" s="3">
        <f t="shared" si="55"/>
        <v>7.6795643153527243E-2</v>
      </c>
      <c r="L327" s="3">
        <f t="shared" si="56"/>
        <v>4.9335209367311057</v>
      </c>
      <c r="M327" s="4">
        <f t="shared" si="57"/>
        <v>1245.1982192270809</v>
      </c>
      <c r="N327" s="2">
        <f t="shared" si="58"/>
        <v>0.93116152962985965</v>
      </c>
      <c r="O327" s="3">
        <f t="shared" si="59"/>
        <v>0.35376654179500522</v>
      </c>
      <c r="P327" s="2">
        <f t="shared" si="65"/>
        <v>1.9518919225174621E-2</v>
      </c>
      <c r="Q327" s="2">
        <f t="shared" si="60"/>
        <v>6.237571667039169E-4</v>
      </c>
      <c r="R327" s="2">
        <f t="shared" si="66"/>
        <v>1</v>
      </c>
      <c r="S327" s="2">
        <f t="shared" si="67"/>
        <v>1.9518919225174621E-2</v>
      </c>
      <c r="T327" s="2">
        <f t="shared" si="68"/>
        <v>6.9051405538660682E-3</v>
      </c>
      <c r="U327" s="2">
        <f t="shared" si="61"/>
        <v>6.4298012404471047E-3</v>
      </c>
      <c r="V327" s="104">
        <f t="shared" si="62"/>
        <v>4.1342343991655126E-5</v>
      </c>
      <c r="W327" s="110">
        <f t="shared" si="63"/>
        <v>6.4298012404471047E-3</v>
      </c>
    </row>
    <row r="328" spans="7:23">
      <c r="G328" s="7">
        <f t="shared" si="64"/>
        <v>4.8399999999999818E-2</v>
      </c>
      <c r="H328" s="6">
        <f t="shared" si="52"/>
        <v>2.57433600068732E-2</v>
      </c>
      <c r="I328" s="5">
        <f t="shared" si="53"/>
        <v>13075603463.413929</v>
      </c>
      <c r="J328" s="3">
        <f t="shared" si="54"/>
        <v>13.07560346341393</v>
      </c>
      <c r="K328" s="3">
        <f t="shared" si="55"/>
        <v>7.6478305785124226E-2</v>
      </c>
      <c r="L328" s="3">
        <f t="shared" si="56"/>
        <v>4.9539919779623558</v>
      </c>
      <c r="M328" s="4">
        <f t="shared" si="57"/>
        <v>1263.3561789728128</v>
      </c>
      <c r="N328" s="2">
        <f t="shared" si="58"/>
        <v>0.48467320842123229</v>
      </c>
      <c r="O328" s="3">
        <f t="shared" si="59"/>
        <v>0.34551518747271542</v>
      </c>
      <c r="P328" s="2">
        <f t="shared" si="65"/>
        <v>1.8276982537276342E-2</v>
      </c>
      <c r="Q328" s="2">
        <f t="shared" si="60"/>
        <v>5.9129768105616964E-4</v>
      </c>
      <c r="R328" s="2">
        <f t="shared" si="66"/>
        <v>1</v>
      </c>
      <c r="S328" s="2">
        <f t="shared" si="67"/>
        <v>1.8276982537276342E-2</v>
      </c>
      <c r="T328" s="2">
        <f t="shared" si="68"/>
        <v>6.3149750478025818E-3</v>
      </c>
      <c r="U328" s="2">
        <f t="shared" si="61"/>
        <v>3.060699217518502E-3</v>
      </c>
      <c r="V328" s="104">
        <f t="shared" si="62"/>
        <v>9.3678797001183705E-6</v>
      </c>
      <c r="W328" s="110">
        <f t="shared" si="63"/>
        <v>3.060699217518502E-3</v>
      </c>
    </row>
    <row r="329" spans="7:23">
      <c r="G329" s="7">
        <f t="shared" si="64"/>
        <v>4.8599999999999817E-2</v>
      </c>
      <c r="H329" s="6">
        <f t="shared" si="52"/>
        <v>2.5849737527562758E-2</v>
      </c>
      <c r="I329" s="5">
        <f t="shared" si="53"/>
        <v>13129634882.684233</v>
      </c>
      <c r="J329" s="3">
        <f t="shared" si="54"/>
        <v>13.129634882684234</v>
      </c>
      <c r="K329" s="3">
        <f t="shared" si="55"/>
        <v>7.6163580246913845E-2</v>
      </c>
      <c r="L329" s="3">
        <f t="shared" si="56"/>
        <v>4.974463019193605</v>
      </c>
      <c r="M329" s="4">
        <f t="shared" si="57"/>
        <v>1281.7188349877738</v>
      </c>
      <c r="N329" s="2">
        <f t="shared" si="58"/>
        <v>1.9088456828512741E-2</v>
      </c>
      <c r="O329" s="3">
        <f t="shared" si="59"/>
        <v>0.33730325851136589</v>
      </c>
      <c r="P329" s="2">
        <f t="shared" si="65"/>
        <v>1.7100038301462981E-2</v>
      </c>
      <c r="Q329" s="2">
        <f t="shared" si="60"/>
        <v>5.6040331804869253E-4</v>
      </c>
      <c r="R329" s="2">
        <f t="shared" si="66"/>
        <v>1</v>
      </c>
      <c r="S329" s="2">
        <f t="shared" si="67"/>
        <v>1.7100038301462981E-2</v>
      </c>
      <c r="T329" s="2">
        <f t="shared" si="68"/>
        <v>5.7678986397526263E-3</v>
      </c>
      <c r="U329" s="2">
        <f t="shared" si="61"/>
        <v>1.1010028417615538E-4</v>
      </c>
      <c r="V329" s="104">
        <f t="shared" si="62"/>
        <v>1.2122072575670171E-8</v>
      </c>
      <c r="W329" s="110">
        <f t="shared" si="63"/>
        <v>1.1010028417615538E-4</v>
      </c>
    </row>
    <row r="330" spans="7:23">
      <c r="G330" s="7">
        <f t="shared" si="64"/>
        <v>4.8799999999999816E-2</v>
      </c>
      <c r="H330" s="6">
        <f t="shared" si="52"/>
        <v>2.5956115048252314E-2</v>
      </c>
      <c r="I330" s="5">
        <f t="shared" si="53"/>
        <v>13183666301.954536</v>
      </c>
      <c r="J330" s="3">
        <f t="shared" si="54"/>
        <v>13.183666301954537</v>
      </c>
      <c r="K330" s="3">
        <f t="shared" si="55"/>
        <v>7.5851434426229797E-2</v>
      </c>
      <c r="L330" s="3">
        <f t="shared" si="56"/>
        <v>4.9949340604248542</v>
      </c>
      <c r="M330" s="4">
        <f t="shared" si="57"/>
        <v>1300.287792743412</v>
      </c>
      <c r="N330" s="2">
        <f t="shared" si="58"/>
        <v>-0.25853810610417211</v>
      </c>
      <c r="O330" s="3">
        <f t="shared" si="59"/>
        <v>0.32913484567823975</v>
      </c>
      <c r="P330" s="2">
        <f t="shared" si="65"/>
        <v>1.5985660165545257E-2</v>
      </c>
      <c r="Q330" s="2">
        <f t="shared" si="60"/>
        <v>5.3100561707073476E-4</v>
      </c>
      <c r="R330" s="2">
        <f t="shared" si="66"/>
        <v>1</v>
      </c>
      <c r="S330" s="2">
        <f t="shared" si="67"/>
        <v>1.5985660165545257E-2</v>
      </c>
      <c r="T330" s="2">
        <f t="shared" si="68"/>
        <v>5.2614377916515229E-3</v>
      </c>
      <c r="U330" s="2">
        <f t="shared" si="61"/>
        <v>-1.3602821620385024E-3</v>
      </c>
      <c r="V330" s="104">
        <f t="shared" si="62"/>
        <v>1.8503675603601425E-6</v>
      </c>
      <c r="W330" s="110">
        <f t="shared" si="63"/>
        <v>1.3602821620385024E-3</v>
      </c>
    </row>
    <row r="331" spans="7:23">
      <c r="G331" s="7">
        <f t="shared" si="64"/>
        <v>4.8999999999999815E-2</v>
      </c>
      <c r="H331" s="6">
        <f t="shared" si="52"/>
        <v>2.6062492568941872E-2</v>
      </c>
      <c r="I331" s="5">
        <f t="shared" si="53"/>
        <v>13237697721.224842</v>
      </c>
      <c r="J331" s="3">
        <f t="shared" si="54"/>
        <v>13.237697721224842</v>
      </c>
      <c r="K331" s="3">
        <f t="shared" si="55"/>
        <v>7.5541836734694168E-2</v>
      </c>
      <c r="L331" s="3">
        <f t="shared" si="56"/>
        <v>5.0154051016561034</v>
      </c>
      <c r="M331" s="4">
        <f t="shared" si="57"/>
        <v>1319.0646643316772</v>
      </c>
      <c r="N331" s="2">
        <f t="shared" si="58"/>
        <v>-0.32800681320519282</v>
      </c>
      <c r="O331" s="3">
        <f t="shared" si="59"/>
        <v>0.32101402702656373</v>
      </c>
      <c r="P331" s="2">
        <f t="shared" si="65"/>
        <v>1.4931451036542063E-2</v>
      </c>
      <c r="Q331" s="2">
        <f t="shared" si="60"/>
        <v>5.0303873423113068E-4</v>
      </c>
      <c r="R331" s="2">
        <f t="shared" si="66"/>
        <v>1</v>
      </c>
      <c r="S331" s="2">
        <f t="shared" si="67"/>
        <v>1.4931451036542063E-2</v>
      </c>
      <c r="T331" s="2">
        <f t="shared" si="68"/>
        <v>4.7932052265903264E-3</v>
      </c>
      <c r="U331" s="2">
        <f t="shared" si="61"/>
        <v>-1.5722039714123671E-3</v>
      </c>
      <c r="V331" s="104">
        <f t="shared" si="62"/>
        <v>2.4718253277248191E-6</v>
      </c>
      <c r="W331" s="110">
        <f t="shared" si="63"/>
        <v>1.5722039714123671E-3</v>
      </c>
    </row>
    <row r="332" spans="7:23">
      <c r="G332" s="7">
        <f t="shared" si="64"/>
        <v>4.9199999999999813E-2</v>
      </c>
      <c r="H332" s="6">
        <f t="shared" si="52"/>
        <v>2.6168870089631431E-2</v>
      </c>
      <c r="I332" s="5">
        <f t="shared" si="53"/>
        <v>13291729140.495148</v>
      </c>
      <c r="J332" s="3">
        <f t="shared" si="54"/>
        <v>13.291729140495148</v>
      </c>
      <c r="K332" s="3">
        <f t="shared" si="55"/>
        <v>7.5234756097561264E-2</v>
      </c>
      <c r="L332" s="3">
        <f t="shared" si="56"/>
        <v>5.0358761428873526</v>
      </c>
      <c r="M332" s="4">
        <f t="shared" si="57"/>
        <v>1338.051068465018</v>
      </c>
      <c r="N332" s="2">
        <f t="shared" si="58"/>
        <v>-0.19606623440447085</v>
      </c>
      <c r="O332" s="3">
        <f t="shared" si="59"/>
        <v>0.31294486129624521</v>
      </c>
      <c r="P332" s="2">
        <f t="shared" si="65"/>
        <v>1.3935046562762472E-2</v>
      </c>
      <c r="Q332" s="2">
        <f t="shared" si="60"/>
        <v>4.7643936183066059E-4</v>
      </c>
      <c r="R332" s="2">
        <f t="shared" si="66"/>
        <v>1</v>
      </c>
      <c r="S332" s="2">
        <f t="shared" si="67"/>
        <v>1.3935046562762472E-2</v>
      </c>
      <c r="T332" s="2">
        <f t="shared" si="68"/>
        <v>4.3609012137404207E-3</v>
      </c>
      <c r="U332" s="2">
        <f t="shared" si="61"/>
        <v>-8.5502547958797072E-4</v>
      </c>
      <c r="V332" s="104">
        <f t="shared" si="62"/>
        <v>7.3106857074463936E-7</v>
      </c>
      <c r="W332" s="110">
        <f t="shared" si="63"/>
        <v>8.5502547958797072E-4</v>
      </c>
    </row>
    <row r="333" spans="7:23">
      <c r="G333" s="7">
        <f t="shared" si="64"/>
        <v>4.9399999999999812E-2</v>
      </c>
      <c r="H333" s="6">
        <f t="shared" si="52"/>
        <v>2.627524761032099E-2</v>
      </c>
      <c r="I333" s="5">
        <f t="shared" si="53"/>
        <v>13345760559.765453</v>
      </c>
      <c r="J333" s="3">
        <f t="shared" si="54"/>
        <v>13.345760559765454</v>
      </c>
      <c r="K333" s="3">
        <f t="shared" si="55"/>
        <v>7.4930161943320112E-2</v>
      </c>
      <c r="L333" s="3">
        <f t="shared" si="56"/>
        <v>5.0563471841186018</v>
      </c>
      <c r="M333" s="4">
        <f t="shared" si="57"/>
        <v>1357.2486304763843</v>
      </c>
      <c r="N333" s="2">
        <f t="shared" si="58"/>
        <v>0.15009209140103874</v>
      </c>
      <c r="O333" s="3">
        <f t="shared" si="59"/>
        <v>0.30493138121751778</v>
      </c>
      <c r="P333" s="2">
        <f t="shared" si="65"/>
        <v>1.2994118396649733E-2</v>
      </c>
      <c r="Q333" s="2">
        <f t="shared" si="60"/>
        <v>4.5114664933558702E-4</v>
      </c>
      <c r="R333" s="2">
        <f t="shared" si="66"/>
        <v>1</v>
      </c>
      <c r="S333" s="2">
        <f t="shared" si="67"/>
        <v>1.2994118396649733E-2</v>
      </c>
      <c r="T333" s="2">
        <f t="shared" si="68"/>
        <v>3.9623144703943604E-3</v>
      </c>
      <c r="U333" s="2">
        <f t="shared" si="61"/>
        <v>5.9471206565008873E-4</v>
      </c>
      <c r="V333" s="104">
        <f t="shared" si="62"/>
        <v>3.5368244102979543E-7</v>
      </c>
      <c r="W333" s="110">
        <f t="shared" si="63"/>
        <v>5.9471206565008873E-4</v>
      </c>
    </row>
    <row r="334" spans="7:23">
      <c r="G334" s="7">
        <f t="shared" si="64"/>
        <v>4.9599999999999811E-2</v>
      </c>
      <c r="H334" s="6">
        <f t="shared" si="52"/>
        <v>2.6381625131010548E-2</v>
      </c>
      <c r="I334" s="5">
        <f t="shared" si="53"/>
        <v>13399791979.035759</v>
      </c>
      <c r="J334" s="3">
        <f t="shared" si="54"/>
        <v>13.39979197903576</v>
      </c>
      <c r="K334" s="3">
        <f t="shared" si="55"/>
        <v>7.4628024193548664E-2</v>
      </c>
      <c r="L334" s="3">
        <f t="shared" si="56"/>
        <v>5.0768182253498511</v>
      </c>
      <c r="M334" s="4">
        <f t="shared" si="57"/>
        <v>1376.6589823192276</v>
      </c>
      <c r="N334" s="2">
        <f t="shared" si="58"/>
        <v>0.65293826952105716</v>
      </c>
      <c r="O334" s="3">
        <f t="shared" si="59"/>
        <v>0.2969775867338319</v>
      </c>
      <c r="P334" s="2">
        <f t="shared" si="65"/>
        <v>1.2106377234883354E-2</v>
      </c>
      <c r="Q334" s="2">
        <f t="shared" si="60"/>
        <v>4.2710212587543107E-4</v>
      </c>
      <c r="R334" s="2">
        <f t="shared" si="66"/>
        <v>1</v>
      </c>
      <c r="S334" s="2">
        <f t="shared" si="67"/>
        <v>1.2106377234883354E-2</v>
      </c>
      <c r="T334" s="2">
        <f t="shared" si="68"/>
        <v>3.5953226953050594E-3</v>
      </c>
      <c r="U334" s="2">
        <f t="shared" si="61"/>
        <v>2.3475237790422684E-3</v>
      </c>
      <c r="V334" s="104">
        <f t="shared" si="62"/>
        <v>5.5108678931688928E-6</v>
      </c>
      <c r="W334" s="110">
        <f t="shared" si="63"/>
        <v>2.3475237790422684E-3</v>
      </c>
    </row>
    <row r="335" spans="7:23">
      <c r="G335" s="7">
        <f t="shared" si="64"/>
        <v>4.979999999999981E-2</v>
      </c>
      <c r="H335" s="6">
        <f t="shared" si="52"/>
        <v>2.6488002651700107E-2</v>
      </c>
      <c r="I335" s="5">
        <f t="shared" si="53"/>
        <v>13453823398.306065</v>
      </c>
      <c r="J335" s="3">
        <f t="shared" si="54"/>
        <v>13.453823398306065</v>
      </c>
      <c r="K335" s="3">
        <f t="shared" si="55"/>
        <v>7.4328313253012326E-2</v>
      </c>
      <c r="L335" s="3">
        <f t="shared" si="56"/>
        <v>5.0972892665811012</v>
      </c>
      <c r="M335" s="4">
        <f t="shared" si="57"/>
        <v>1396.2837625674988</v>
      </c>
      <c r="N335" s="2">
        <f t="shared" si="58"/>
        <v>0.99646444730206063</v>
      </c>
      <c r="O335" s="3">
        <f t="shared" si="59"/>
        <v>0.28908743816117877</v>
      </c>
      <c r="P335" s="2">
        <f t="shared" si="65"/>
        <v>1.1269575633261522E-2</v>
      </c>
      <c r="Q335" s="2">
        <f t="shared" si="60"/>
        <v>4.0424962428454254E-4</v>
      </c>
      <c r="R335" s="2">
        <f t="shared" si="66"/>
        <v>1</v>
      </c>
      <c r="S335" s="2">
        <f t="shared" si="67"/>
        <v>1.1269575633261522E-2</v>
      </c>
      <c r="T335" s="2">
        <f t="shared" si="68"/>
        <v>3.2578927489832171E-3</v>
      </c>
      <c r="U335" s="2">
        <f t="shared" si="61"/>
        <v>3.2463742974849523E-3</v>
      </c>
      <c r="V335" s="104">
        <f t="shared" si="62"/>
        <v>1.0538946079370917E-5</v>
      </c>
      <c r="W335" s="110">
        <f t="shared" si="63"/>
        <v>3.2463742974849523E-3</v>
      </c>
    </row>
    <row r="336" spans="7:23">
      <c r="G336" s="7">
        <f t="shared" si="64"/>
        <v>4.9999999999999808E-2</v>
      </c>
      <c r="H336" s="6">
        <f t="shared" si="52"/>
        <v>2.6594380172389666E-2</v>
      </c>
      <c r="I336" s="5">
        <f t="shared" si="53"/>
        <v>13507854817.57637</v>
      </c>
      <c r="J336" s="3">
        <f t="shared" si="54"/>
        <v>13.507854817576371</v>
      </c>
      <c r="K336" s="3">
        <f t="shared" si="55"/>
        <v>7.4031000000000277E-2</v>
      </c>
      <c r="L336" s="3">
        <f t="shared" si="56"/>
        <v>5.1177603078123504</v>
      </c>
      <c r="M336" s="4">
        <f t="shared" si="57"/>
        <v>1416.1246164156519</v>
      </c>
      <c r="N336" s="2">
        <f t="shared" si="58"/>
        <v>0.61596713342617859</v>
      </c>
      <c r="O336" s="3">
        <f t="shared" si="59"/>
        <v>0.28126484930184803</v>
      </c>
      <c r="P336" s="2">
        <f t="shared" si="65"/>
        <v>1.0481510594895454E-2</v>
      </c>
      <c r="Q336" s="2">
        <f t="shared" si="60"/>
        <v>3.8253520670362572E-4</v>
      </c>
      <c r="R336" s="2">
        <f t="shared" si="66"/>
        <v>1</v>
      </c>
      <c r="S336" s="2">
        <f t="shared" si="67"/>
        <v>1.0481510594895454E-2</v>
      </c>
      <c r="T336" s="2">
        <f t="shared" si="68"/>
        <v>2.9480804979289932E-3</v>
      </c>
      <c r="U336" s="2">
        <f t="shared" si="61"/>
        <v>1.8159206934189431E-3</v>
      </c>
      <c r="V336" s="104">
        <f t="shared" si="62"/>
        <v>3.2975679647871353E-6</v>
      </c>
      <c r="W336" s="110">
        <f t="shared" si="63"/>
        <v>1.8159206934189431E-3</v>
      </c>
    </row>
    <row r="337" spans="7:23">
      <c r="G337" s="7">
        <f t="shared" si="64"/>
        <v>5.0199999999999807E-2</v>
      </c>
      <c r="H337" s="6">
        <f t="shared" si="52"/>
        <v>2.6700757693079225E-2</v>
      </c>
      <c r="I337" s="5">
        <f t="shared" si="53"/>
        <v>13561886236.846676</v>
      </c>
      <c r="J337" s="3">
        <f t="shared" si="54"/>
        <v>13.561886236846677</v>
      </c>
      <c r="K337" s="3">
        <f t="shared" si="55"/>
        <v>7.3736055776892698E-2</v>
      </c>
      <c r="L337" s="3">
        <f t="shared" si="56"/>
        <v>5.1382313490435996</v>
      </c>
      <c r="M337" s="4">
        <f t="shared" si="57"/>
        <v>1436.1831956786391</v>
      </c>
      <c r="N337" s="2">
        <f t="shared" si="58"/>
        <v>-0.51876888950570699</v>
      </c>
      <c r="O337" s="3">
        <f t="shared" si="59"/>
        <v>0.27351368053140068</v>
      </c>
      <c r="P337" s="2">
        <f t="shared" si="65"/>
        <v>9.7400259312372759E-3</v>
      </c>
      <c r="Q337" s="2">
        <f t="shared" si="60"/>
        <v>3.6190709175421291E-4</v>
      </c>
      <c r="R337" s="2">
        <f t="shared" si="66"/>
        <v>1</v>
      </c>
      <c r="S337" s="2">
        <f t="shared" si="67"/>
        <v>9.7400259312372759E-3</v>
      </c>
      <c r="T337" s="2">
        <f t="shared" si="68"/>
        <v>2.6640303409239908E-3</v>
      </c>
      <c r="U337" s="2">
        <f t="shared" si="61"/>
        <v>-1.3820160615706488E-3</v>
      </c>
      <c r="V337" s="104">
        <f t="shared" si="62"/>
        <v>1.9099683944392474E-6</v>
      </c>
      <c r="W337" s="110">
        <f t="shared" si="63"/>
        <v>1.3820160615706488E-3</v>
      </c>
    </row>
    <row r="338" spans="7:23">
      <c r="G338" s="7">
        <f t="shared" si="64"/>
        <v>5.0399999999999806E-2</v>
      </c>
      <c r="H338" s="6">
        <f t="shared" si="52"/>
        <v>2.6807135213768783E-2</v>
      </c>
      <c r="I338" s="5">
        <f t="shared" si="53"/>
        <v>13615917656.116982</v>
      </c>
      <c r="J338" s="3">
        <f t="shared" si="54"/>
        <v>13.615917656116983</v>
      </c>
      <c r="K338" s="3">
        <f t="shared" si="55"/>
        <v>7.3443452380952651E-2</v>
      </c>
      <c r="L338" s="3">
        <f t="shared" si="56"/>
        <v>5.1587023902748488</v>
      </c>
      <c r="M338" s="4">
        <f t="shared" si="57"/>
        <v>1456.4611587919151</v>
      </c>
      <c r="N338" s="2">
        <f t="shared" si="58"/>
        <v>-0.91988030266538534</v>
      </c>
      <c r="O338" s="3">
        <f t="shared" si="59"/>
        <v>0.26583773187834864</v>
      </c>
      <c r="P338" s="2">
        <f t="shared" si="65"/>
        <v>9.0430143964268708E-3</v>
      </c>
      <c r="Q338" s="2">
        <f t="shared" si="60"/>
        <v>3.4231558329597884E-4</v>
      </c>
      <c r="R338" s="2">
        <f t="shared" si="66"/>
        <v>1</v>
      </c>
      <c r="S338" s="2">
        <f t="shared" si="67"/>
        <v>9.0430143964268708E-3</v>
      </c>
      <c r="T338" s="2">
        <f t="shared" si="68"/>
        <v>2.4039744364893734E-3</v>
      </c>
      <c r="U338" s="2">
        <f t="shared" si="61"/>
        <v>-2.2113687322376941E-3</v>
      </c>
      <c r="V338" s="104">
        <f t="shared" si="62"/>
        <v>4.8901516699185464E-6</v>
      </c>
      <c r="W338" s="110">
        <f t="shared" si="63"/>
        <v>2.2113687322376941E-3</v>
      </c>
    </row>
    <row r="339" spans="7:23">
      <c r="G339" s="7">
        <f t="shared" si="64"/>
        <v>5.0599999999999805E-2</v>
      </c>
      <c r="H339" s="6">
        <f t="shared" si="52"/>
        <v>2.6913512734458338E-2</v>
      </c>
      <c r="I339" s="5">
        <f t="shared" si="53"/>
        <v>13669949075.387285</v>
      </c>
      <c r="J339" s="3">
        <f t="shared" si="54"/>
        <v>13.669949075387287</v>
      </c>
      <c r="K339" s="3">
        <f t="shared" si="55"/>
        <v>7.3153162055336243E-2</v>
      </c>
      <c r="L339" s="3">
        <f t="shared" si="56"/>
        <v>5.179173431506098</v>
      </c>
      <c r="M339" s="4">
        <f t="shared" si="57"/>
        <v>1476.9601708114346</v>
      </c>
      <c r="N339" s="2">
        <f t="shared" si="58"/>
        <v>0.46326948759323877</v>
      </c>
      <c r="O339" s="3">
        <f t="shared" si="59"/>
        <v>0.25824073611670378</v>
      </c>
      <c r="P339" s="2">
        <f t="shared" si="65"/>
        <v>8.3884195963756427E-3</v>
      </c>
      <c r="Q339" s="2">
        <f t="shared" si="60"/>
        <v>3.2371300077389581E-4</v>
      </c>
      <c r="R339" s="2">
        <f t="shared" si="66"/>
        <v>1</v>
      </c>
      <c r="S339" s="2">
        <f t="shared" si="67"/>
        <v>8.3884195963756427E-3</v>
      </c>
      <c r="T339" s="2">
        <f t="shared" si="68"/>
        <v>2.1662316514238292E-3</v>
      </c>
      <c r="U339" s="2">
        <f t="shared" si="61"/>
        <v>1.0035490271633727E-3</v>
      </c>
      <c r="V339" s="104">
        <f t="shared" si="62"/>
        <v>1.0071106499205519E-6</v>
      </c>
      <c r="W339" s="110">
        <f t="shared" si="63"/>
        <v>1.0035490271633727E-3</v>
      </c>
    </row>
    <row r="340" spans="7:23">
      <c r="G340" s="7">
        <f t="shared" si="64"/>
        <v>5.0799999999999804E-2</v>
      </c>
      <c r="H340" s="6">
        <f t="shared" si="52"/>
        <v>2.7019890255147897E-2</v>
      </c>
      <c r="I340" s="5">
        <f t="shared" si="53"/>
        <v>13723980494.657591</v>
      </c>
      <c r="J340" s="3">
        <f t="shared" si="54"/>
        <v>13.723980494657592</v>
      </c>
      <c r="K340" s="3">
        <f t="shared" si="55"/>
        <v>7.2865157480315232E-2</v>
      </c>
      <c r="L340" s="3">
        <f t="shared" si="56"/>
        <v>5.1996444727373472</v>
      </c>
      <c r="M340" s="4">
        <f t="shared" si="57"/>
        <v>1497.6819034136545</v>
      </c>
      <c r="N340" s="2">
        <f t="shared" si="58"/>
        <v>0.70875728122076964</v>
      </c>
      <c r="O340" s="3">
        <f t="shared" si="59"/>
        <v>0.2507263518921502</v>
      </c>
      <c r="P340" s="2">
        <f t="shared" si="65"/>
        <v>7.7742376749028235E-3</v>
      </c>
      <c r="Q340" s="2">
        <f t="shared" si="60"/>
        <v>3.060536111594473E-4</v>
      </c>
      <c r="R340" s="2">
        <f t="shared" si="66"/>
        <v>1</v>
      </c>
      <c r="S340" s="2">
        <f t="shared" si="67"/>
        <v>7.7742376749028235E-3</v>
      </c>
      <c r="T340" s="2">
        <f t="shared" si="68"/>
        <v>1.9492062509708968E-3</v>
      </c>
      <c r="U340" s="2">
        <f t="shared" si="61"/>
        <v>1.381514122976662E-3</v>
      </c>
      <c r="V340" s="104">
        <f t="shared" si="62"/>
        <v>1.9085812719839755E-6</v>
      </c>
      <c r="W340" s="110">
        <f t="shared" si="63"/>
        <v>1.381514122976662E-3</v>
      </c>
    </row>
    <row r="341" spans="7:23">
      <c r="G341" s="7">
        <f t="shared" si="64"/>
        <v>5.0999999999999802E-2</v>
      </c>
      <c r="H341" s="6">
        <f t="shared" si="52"/>
        <v>2.7126267775837456E-2</v>
      </c>
      <c r="I341" s="5">
        <f t="shared" si="53"/>
        <v>13778011913.927896</v>
      </c>
      <c r="J341" s="3">
        <f t="shared" si="54"/>
        <v>13.778011913927898</v>
      </c>
      <c r="K341" s="3">
        <f t="shared" si="55"/>
        <v>7.2579411764706156E-2</v>
      </c>
      <c r="L341" s="3">
        <f t="shared" si="56"/>
        <v>5.2201155139685964</v>
      </c>
      <c r="M341" s="4">
        <f t="shared" si="57"/>
        <v>1518.6280348955311</v>
      </c>
      <c r="N341" s="2">
        <f t="shared" si="58"/>
        <v>-0.96588532630795532</v>
      </c>
      <c r="O341" s="3">
        <f t="shared" si="59"/>
        <v>0.24329815690313547</v>
      </c>
      <c r="P341" s="2">
        <f t="shared" si="65"/>
        <v>7.1985187800980002E-3</v>
      </c>
      <c r="Q341" s="2">
        <f t="shared" si="60"/>
        <v>2.8929356248749347E-4</v>
      </c>
      <c r="R341" s="2">
        <f t="shared" si="66"/>
        <v>1</v>
      </c>
      <c r="S341" s="2">
        <f t="shared" si="67"/>
        <v>7.1985187800980002E-3</v>
      </c>
      <c r="T341" s="2">
        <f t="shared" si="68"/>
        <v>1.7513863516304506E-3</v>
      </c>
      <c r="U341" s="2">
        <f t="shared" si="61"/>
        <v>-1.6916383777358772E-3</v>
      </c>
      <c r="V341" s="104">
        <f t="shared" si="62"/>
        <v>2.86164040102887E-6</v>
      </c>
      <c r="W341" s="110">
        <f t="shared" si="63"/>
        <v>1.6916383777358772E-3</v>
      </c>
    </row>
    <row r="342" spans="7:23">
      <c r="G342" s="7">
        <f t="shared" si="64"/>
        <v>5.1199999999999801E-2</v>
      </c>
      <c r="H342" s="6">
        <f t="shared" si="52"/>
        <v>2.7232645296527015E-2</v>
      </c>
      <c r="I342" s="5">
        <f t="shared" si="53"/>
        <v>13832043333.198202</v>
      </c>
      <c r="J342" s="3">
        <f t="shared" si="54"/>
        <v>13.832043333198204</v>
      </c>
      <c r="K342" s="3">
        <f t="shared" si="55"/>
        <v>7.2295898437500269E-2</v>
      </c>
      <c r="L342" s="3">
        <f t="shared" si="56"/>
        <v>5.2405865551998456</v>
      </c>
      <c r="M342" s="4">
        <f t="shared" si="57"/>
        <v>1539.8002501745216</v>
      </c>
      <c r="N342" s="2">
        <f t="shared" si="58"/>
        <v>0.470544013253613</v>
      </c>
      <c r="O342" s="3">
        <f t="shared" si="59"/>
        <v>0.23595964115861526</v>
      </c>
      <c r="P342" s="2">
        <f t="shared" si="65"/>
        <v>6.6593683148972556E-3</v>
      </c>
      <c r="Q342" s="2">
        <f t="shared" si="60"/>
        <v>2.7339081898788753E-4</v>
      </c>
      <c r="R342" s="2">
        <f t="shared" si="66"/>
        <v>1</v>
      </c>
      <c r="S342" s="2">
        <f t="shared" si="67"/>
        <v>6.6593683148972556E-3</v>
      </c>
      <c r="T342" s="2">
        <f t="shared" si="68"/>
        <v>1.5713421579262089E-3</v>
      </c>
      <c r="U342" s="2">
        <f t="shared" si="61"/>
        <v>7.3938564518519093E-4</v>
      </c>
      <c r="V342" s="104">
        <f t="shared" si="62"/>
        <v>5.466911323059211E-7</v>
      </c>
      <c r="W342" s="110">
        <f t="shared" si="63"/>
        <v>7.3938564518519093E-4</v>
      </c>
    </row>
    <row r="343" spans="7:23">
      <c r="G343" s="7">
        <f t="shared" si="64"/>
        <v>5.13999999999998E-2</v>
      </c>
      <c r="H343" s="6">
        <f t="shared" ref="H343:H406" si="69">G343*$E$7/0.00000000000370155</f>
        <v>2.7339022817216577E-2</v>
      </c>
      <c r="I343" s="5">
        <f t="shared" ref="I343:I406" si="70">H343/$E$7</f>
        <v>13886074752.46851</v>
      </c>
      <c r="J343" s="3">
        <f t="shared" ref="J343:J406" si="71">I343*0.000000001</f>
        <v>13.886074752468511</v>
      </c>
      <c r="K343" s="3">
        <f t="shared" ref="K343:K406" si="72">1/J343</f>
        <v>7.2014591439688969E-2</v>
      </c>
      <c r="L343" s="3">
        <f t="shared" ref="L343:L406" si="73">H343*(($E$8/$E$7)^(1/4))</f>
        <v>5.2610575964310957</v>
      </c>
      <c r="M343" s="4">
        <f t="shared" ref="M343:M406" si="74">-$E$22+(3.1415926/2)*($E$8*($E$7^3)*(I343^4)-2*$E$11*$E$7*(I343^2))</f>
        <v>1561.2002407885852</v>
      </c>
      <c r="N343" s="2">
        <f t="shared" ref="N343:N406" si="75">$E$19*SIN(M343)+$C$19*COS(M343)</f>
        <v>0.1010778421349911</v>
      </c>
      <c r="O343" s="3">
        <f t="shared" ref="O343:O406" si="76">EXP(-14.238829*($E$10*$E$10*(($E$8*$E$7*$E$7*(I343^3)-$E$11*I343)^2)))</f>
        <v>0.22871420033457221</v>
      </c>
      <c r="P343" s="2">
        <f t="shared" si="65"/>
        <v>6.1549479766278897E-3</v>
      </c>
      <c r="Q343" s="2">
        <f t="shared" ref="Q343:Q406" si="77">($E$35*EXP(-$E$37*(I343^2))+$E$36*EXP(-$E$38*(I343^2)))/2.431</f>
        <v>2.5830509780859224E-4</v>
      </c>
      <c r="R343" s="2">
        <f t="shared" si="66"/>
        <v>1</v>
      </c>
      <c r="S343" s="2">
        <f t="shared" si="67"/>
        <v>6.1549479766278897E-3</v>
      </c>
      <c r="T343" s="2">
        <f t="shared" si="68"/>
        <v>1.4077240045753409E-3</v>
      </c>
      <c r="U343" s="2">
        <f t="shared" ref="U343:U406" si="78">T343*N343</f>
        <v>1.4228970470410381E-4</v>
      </c>
      <c r="V343" s="104">
        <f t="shared" ref="V343:V406" si="79">U343^2</f>
        <v>2.024636006478106E-8</v>
      </c>
      <c r="W343" s="110">
        <f t="shared" ref="W343:W406" si="80">ABS(U343)</f>
        <v>1.4228970470410381E-4</v>
      </c>
    </row>
    <row r="344" spans="7:23">
      <c r="G344" s="7">
        <f t="shared" ref="G344:G407" si="81">G343+$C$20</f>
        <v>5.1599999999999799E-2</v>
      </c>
      <c r="H344" s="6">
        <f t="shared" si="69"/>
        <v>2.7445400337906132E-2</v>
      </c>
      <c r="I344" s="5">
        <f t="shared" si="70"/>
        <v>13940106171.738813</v>
      </c>
      <c r="J344" s="3">
        <f t="shared" si="71"/>
        <v>13.940106171738814</v>
      </c>
      <c r="K344" s="3">
        <f t="shared" si="72"/>
        <v>7.1735465116279346E-2</v>
      </c>
      <c r="L344" s="3">
        <f t="shared" si="73"/>
        <v>5.2815286376623449</v>
      </c>
      <c r="M344" s="4">
        <f t="shared" si="74"/>
        <v>1582.829704896179</v>
      </c>
      <c r="N344" s="2">
        <f t="shared" si="75"/>
        <v>-0.44657630197086295</v>
      </c>
      <c r="O344" s="3">
        <f t="shared" si="76"/>
        <v>0.22156512925171218</v>
      </c>
      <c r="P344" s="2">
        <f t="shared" ref="P344:P407" si="82">EXP(-(((3.1415926*$E$14*$E$7*$I344*$I344)^2)/11.090355)*(($E$15/$E$6)^2))</f>
        <v>5.6834765909938882E-3</v>
      </c>
      <c r="Q344" s="2">
        <f t="shared" si="77"/>
        <v>2.439978073248325E-4</v>
      </c>
      <c r="R344" s="2">
        <f t="shared" ref="R344:R407" si="83">EXP((-0.5*(PI()*$E$24*$E$7)^2)*(I344^4))</f>
        <v>1</v>
      </c>
      <c r="S344" s="2">
        <f t="shared" ref="S344:S407" si="84">EXP(-(((3.1415926*$E$14*$E$7*I344*I344)^2)/11.090355)*(($E$15/$E$6)^2))</f>
        <v>5.6834765909938882E-3</v>
      </c>
      <c r="T344" s="2">
        <f t="shared" ref="T344:T407" si="85">(R344*O344*P344*((1-$C$17)+(Q344*$C$17)))*$C$18+(1-$C$18)</f>
        <v>1.2592602254826413E-3</v>
      </c>
      <c r="U344" s="2">
        <f t="shared" si="78"/>
        <v>-5.6235577471503307E-4</v>
      </c>
      <c r="V344" s="104">
        <f t="shared" si="79"/>
        <v>3.1624401735534503E-7</v>
      </c>
      <c r="W344" s="110">
        <f t="shared" si="80"/>
        <v>5.6235577471503307E-4</v>
      </c>
    </row>
    <row r="345" spans="7:23">
      <c r="G345" s="7">
        <f t="shared" si="81"/>
        <v>5.1799999999999798E-2</v>
      </c>
      <c r="H345" s="6">
        <f t="shared" si="69"/>
        <v>2.7551777858595691E-2</v>
      </c>
      <c r="I345" s="5">
        <f t="shared" si="70"/>
        <v>13994137591.009117</v>
      </c>
      <c r="J345" s="3">
        <f t="shared" si="71"/>
        <v>13.994137591009117</v>
      </c>
      <c r="K345" s="3">
        <f t="shared" si="72"/>
        <v>7.1458494208494483E-2</v>
      </c>
      <c r="L345" s="3">
        <f t="shared" si="73"/>
        <v>5.3019996788935941</v>
      </c>
      <c r="M345" s="4">
        <f t="shared" si="74"/>
        <v>1604.6903472762638</v>
      </c>
      <c r="N345" s="2">
        <f t="shared" si="75"/>
        <v>0.5592173344300142</v>
      </c>
      <c r="O345" s="3">
        <f t="shared" si="76"/>
        <v>0.21451561549692755</v>
      </c>
      <c r="P345" s="2">
        <f t="shared" si="82"/>
        <v>5.2432307466376378E-3</v>
      </c>
      <c r="Q345" s="2">
        <f t="shared" si="77"/>
        <v>2.3043198702671022E-4</v>
      </c>
      <c r="R345" s="2">
        <f t="shared" si="83"/>
        <v>1</v>
      </c>
      <c r="S345" s="2">
        <f t="shared" si="84"/>
        <v>5.2432307466376378E-3</v>
      </c>
      <c r="T345" s="2">
        <f t="shared" si="85"/>
        <v>1.1247548708073879E-3</v>
      </c>
      <c r="U345" s="2">
        <f t="shared" si="78"/>
        <v>6.2898242074008247E-4</v>
      </c>
      <c r="V345" s="104">
        <f t="shared" si="79"/>
        <v>3.956188856000541E-7</v>
      </c>
      <c r="W345" s="110">
        <f t="shared" si="80"/>
        <v>6.2898242074008247E-4</v>
      </c>
    </row>
    <row r="346" spans="7:23">
      <c r="G346" s="7">
        <f t="shared" si="81"/>
        <v>5.1999999999999796E-2</v>
      </c>
      <c r="H346" s="6">
        <f t="shared" si="69"/>
        <v>2.7658155379285249E-2</v>
      </c>
      <c r="I346" s="5">
        <f t="shared" si="70"/>
        <v>14048169010.279423</v>
      </c>
      <c r="J346" s="3">
        <f t="shared" si="71"/>
        <v>14.048169010279423</v>
      </c>
      <c r="K346" s="3">
        <f t="shared" si="72"/>
        <v>7.1183653846154119E-2</v>
      </c>
      <c r="L346" s="3">
        <f t="shared" si="73"/>
        <v>5.3224707201248433</v>
      </c>
      <c r="M346" s="4">
        <f t="shared" si="74"/>
        <v>1626.7838793283017</v>
      </c>
      <c r="N346" s="2">
        <f t="shared" si="75"/>
        <v>-0.4715590781954247</v>
      </c>
      <c r="O346" s="3">
        <f t="shared" si="76"/>
        <v>0.20756873321122823</v>
      </c>
      <c r="P346" s="2">
        <f t="shared" si="82"/>
        <v>4.8325452370234553E-3</v>
      </c>
      <c r="Q346" s="2">
        <f t="shared" si="77"/>
        <v>2.1757224897578495E-4</v>
      </c>
      <c r="R346" s="2">
        <f t="shared" si="83"/>
        <v>1</v>
      </c>
      <c r="S346" s="2">
        <f t="shared" si="84"/>
        <v>4.8325452370234553E-3</v>
      </c>
      <c r="T346" s="2">
        <f t="shared" si="85"/>
        <v>1.0030852930349133E-3</v>
      </c>
      <c r="U346" s="2">
        <f t="shared" si="78"/>
        <v>-4.7301397613493118E-4</v>
      </c>
      <c r="V346" s="104">
        <f t="shared" si="79"/>
        <v>2.2374222161897724E-7</v>
      </c>
      <c r="W346" s="110">
        <f t="shared" si="80"/>
        <v>4.7301397613493118E-4</v>
      </c>
    </row>
    <row r="347" spans="7:23">
      <c r="G347" s="7">
        <f t="shared" si="81"/>
        <v>5.2199999999999795E-2</v>
      </c>
      <c r="H347" s="6">
        <f t="shared" si="69"/>
        <v>2.7764532899974808E-2</v>
      </c>
      <c r="I347" s="5">
        <f t="shared" si="70"/>
        <v>14102200429.549728</v>
      </c>
      <c r="J347" s="3">
        <f t="shared" si="71"/>
        <v>14.102200429549729</v>
      </c>
      <c r="K347" s="3">
        <f t="shared" si="72"/>
        <v>7.0910919540230155E-2</v>
      </c>
      <c r="L347" s="3">
        <f t="shared" si="73"/>
        <v>5.3429417613560934</v>
      </c>
      <c r="M347" s="4">
        <f t="shared" si="74"/>
        <v>1649.1120190722534</v>
      </c>
      <c r="N347" s="2">
        <f t="shared" si="75"/>
        <v>0.15345798950622958</v>
      </c>
      <c r="O347" s="3">
        <f t="shared" si="76"/>
        <v>0.20072743706682314</v>
      </c>
      <c r="P347" s="2">
        <f t="shared" si="82"/>
        <v>4.4498133169395713E-3</v>
      </c>
      <c r="Q347" s="2">
        <f t="shared" si="77"/>
        <v>2.0538472081924909E-4</v>
      </c>
      <c r="R347" s="2">
        <f t="shared" si="83"/>
        <v>1</v>
      </c>
      <c r="S347" s="2">
        <f t="shared" si="84"/>
        <v>4.4498133169395713E-3</v>
      </c>
      <c r="T347" s="2">
        <f t="shared" si="85"/>
        <v>8.9319962253509933E-4</v>
      </c>
      <c r="U347" s="2">
        <f t="shared" si="78"/>
        <v>1.370686183019595E-4</v>
      </c>
      <c r="V347" s="104">
        <f t="shared" si="79"/>
        <v>1.8787806123208268E-8</v>
      </c>
      <c r="W347" s="110">
        <f t="shared" si="80"/>
        <v>1.370686183019595E-4</v>
      </c>
    </row>
    <row r="348" spans="7:23">
      <c r="G348" s="7">
        <f t="shared" si="81"/>
        <v>5.2399999999999794E-2</v>
      </c>
      <c r="H348" s="6">
        <f t="shared" si="69"/>
        <v>2.7870910420664367E-2</v>
      </c>
      <c r="I348" s="5">
        <f t="shared" si="70"/>
        <v>14156231848.820034</v>
      </c>
      <c r="J348" s="3">
        <f t="shared" si="71"/>
        <v>14.156231848820035</v>
      </c>
      <c r="K348" s="3">
        <f t="shared" si="72"/>
        <v>7.0640267175572785E-2</v>
      </c>
      <c r="L348" s="3">
        <f t="shared" si="73"/>
        <v>5.3634128025873427</v>
      </c>
      <c r="M348" s="4">
        <f t="shared" si="74"/>
        <v>1671.6764911485818</v>
      </c>
      <c r="N348" s="2">
        <f t="shared" si="75"/>
        <v>0.40708167060702821</v>
      </c>
      <c r="O348" s="3">
        <f t="shared" si="76"/>
        <v>0.19399455645592664</v>
      </c>
      <c r="P348" s="2">
        <f t="shared" si="82"/>
        <v>4.093486781409284E-3</v>
      </c>
      <c r="Q348" s="2">
        <f t="shared" si="77"/>
        <v>1.9383699034863268E-4</v>
      </c>
      <c r="R348" s="2">
        <f t="shared" si="83"/>
        <v>1</v>
      </c>
      <c r="S348" s="2">
        <f t="shared" si="84"/>
        <v>4.093486781409284E-3</v>
      </c>
      <c r="T348" s="2">
        <f t="shared" si="85"/>
        <v>7.9411415251769276E-4</v>
      </c>
      <c r="U348" s="2">
        <f t="shared" si="78"/>
        <v>3.2326931585958675E-4</v>
      </c>
      <c r="V348" s="104">
        <f t="shared" si="79"/>
        <v>1.0450305057632527E-7</v>
      </c>
      <c r="W348" s="110">
        <f t="shared" si="80"/>
        <v>3.2326931585958675E-4</v>
      </c>
    </row>
    <row r="349" spans="7:23">
      <c r="G349" s="7">
        <f t="shared" si="81"/>
        <v>5.2599999999999793E-2</v>
      </c>
      <c r="H349" s="6">
        <f t="shared" si="69"/>
        <v>2.7977287941353922E-2</v>
      </c>
      <c r="I349" s="5">
        <f t="shared" si="70"/>
        <v>14210263268.090338</v>
      </c>
      <c r="J349" s="3">
        <f t="shared" si="71"/>
        <v>14.210263268090339</v>
      </c>
      <c r="K349" s="3">
        <f t="shared" si="72"/>
        <v>7.0371673003802551E-2</v>
      </c>
      <c r="L349" s="3">
        <f t="shared" si="73"/>
        <v>5.383883843818591</v>
      </c>
      <c r="M349" s="4">
        <f t="shared" si="74"/>
        <v>1694.4790268182483</v>
      </c>
      <c r="N349" s="2">
        <f t="shared" si="75"/>
        <v>-0.94270379766536849</v>
      </c>
      <c r="O349" s="3">
        <f t="shared" si="76"/>
        <v>0.18737278991364834</v>
      </c>
      <c r="P349" s="2">
        <f t="shared" si="82"/>
        <v>3.7620758752364156E-3</v>
      </c>
      <c r="Q349" s="2">
        <f t="shared" si="77"/>
        <v>1.8289805158837883E-4</v>
      </c>
      <c r="R349" s="2">
        <f t="shared" si="83"/>
        <v>1</v>
      </c>
      <c r="S349" s="2">
        <f t="shared" si="84"/>
        <v>3.7620758752364156E-3</v>
      </c>
      <c r="T349" s="2">
        <f t="shared" si="85"/>
        <v>7.049106526098776E-4</v>
      </c>
      <c r="U349" s="2">
        <f t="shared" si="78"/>
        <v>-6.6452194923010495E-4</v>
      </c>
      <c r="V349" s="104">
        <f t="shared" si="79"/>
        <v>4.4158942100857816E-7</v>
      </c>
      <c r="W349" s="110">
        <f t="shared" si="80"/>
        <v>6.6452194923010495E-4</v>
      </c>
    </row>
    <row r="350" spans="7:23">
      <c r="G350" s="7">
        <f t="shared" si="81"/>
        <v>5.2799999999999792E-2</v>
      </c>
      <c r="H350" s="6">
        <f t="shared" si="69"/>
        <v>2.8083665462043484E-2</v>
      </c>
      <c r="I350" s="5">
        <f t="shared" si="70"/>
        <v>14264294687.360645</v>
      </c>
      <c r="J350" s="3">
        <f t="shared" si="71"/>
        <v>14.264294687360646</v>
      </c>
      <c r="K350" s="3">
        <f t="shared" si="72"/>
        <v>7.0105113636363903E-2</v>
      </c>
      <c r="L350" s="3">
        <f t="shared" si="73"/>
        <v>5.4043548850498411</v>
      </c>
      <c r="M350" s="4">
        <f t="shared" si="74"/>
        <v>1717.5213639627202</v>
      </c>
      <c r="N350" s="2">
        <f t="shared" si="75"/>
        <v>0.75768612432942939</v>
      </c>
      <c r="O350" s="3">
        <f t="shared" si="76"/>
        <v>0.18086469979698211</v>
      </c>
      <c r="P350" s="2">
        <f t="shared" si="82"/>
        <v>3.4541490417845477E-3</v>
      </c>
      <c r="Q350" s="2">
        <f t="shared" si="77"/>
        <v>1.7253825239813041E-4</v>
      </c>
      <c r="R350" s="2">
        <f t="shared" si="83"/>
        <v>1</v>
      </c>
      <c r="S350" s="2">
        <f t="shared" si="84"/>
        <v>3.4541490417845477E-3</v>
      </c>
      <c r="T350" s="2">
        <f t="shared" si="85"/>
        <v>6.2473362949639559E-4</v>
      </c>
      <c r="U350" s="2">
        <f t="shared" si="78"/>
        <v>4.7335200247138168E-4</v>
      </c>
      <c r="V350" s="104">
        <f t="shared" si="79"/>
        <v>2.2406211824366694E-7</v>
      </c>
      <c r="W350" s="110">
        <f t="shared" si="80"/>
        <v>4.7335200247138168E-4</v>
      </c>
    </row>
    <row r="351" spans="7:23">
      <c r="G351" s="7">
        <f t="shared" si="81"/>
        <v>5.299999999999979E-2</v>
      </c>
      <c r="H351" s="6">
        <f t="shared" si="69"/>
        <v>2.8190042982733043E-2</v>
      </c>
      <c r="I351" s="5">
        <f t="shared" si="70"/>
        <v>14318326106.630951</v>
      </c>
      <c r="J351" s="3">
        <f t="shared" si="71"/>
        <v>14.318326106630952</v>
      </c>
      <c r="K351" s="3">
        <f t="shared" si="72"/>
        <v>6.9840566037736113E-2</v>
      </c>
      <c r="L351" s="3">
        <f t="shared" si="73"/>
        <v>5.4248259262810903</v>
      </c>
      <c r="M351" s="4">
        <f t="shared" si="74"/>
        <v>1740.80524708396</v>
      </c>
      <c r="N351" s="2">
        <f t="shared" si="75"/>
        <v>0.41957248074018827</v>
      </c>
      <c r="O351" s="3">
        <f t="shared" si="76"/>
        <v>0.17447270724146799</v>
      </c>
      <c r="P351" s="2">
        <f t="shared" si="82"/>
        <v>3.1683325199044271E-3</v>
      </c>
      <c r="Q351" s="2">
        <f t="shared" si="77"/>
        <v>1.6272924357122468E-4</v>
      </c>
      <c r="R351" s="2">
        <f t="shared" si="83"/>
        <v>1</v>
      </c>
      <c r="S351" s="2">
        <f t="shared" si="84"/>
        <v>3.1683325199044271E-3</v>
      </c>
      <c r="T351" s="2">
        <f t="shared" si="85"/>
        <v>5.5278755218890767E-4</v>
      </c>
      <c r="U351" s="2">
        <f t="shared" si="78"/>
        <v>2.3193444459419628E-4</v>
      </c>
      <c r="V351" s="104">
        <f t="shared" si="79"/>
        <v>5.3793586589218305E-8</v>
      </c>
      <c r="W351" s="110">
        <f t="shared" si="80"/>
        <v>2.3193444459419628E-4</v>
      </c>
    </row>
    <row r="352" spans="7:23">
      <c r="G352" s="7">
        <f t="shared" si="81"/>
        <v>5.3199999999999789E-2</v>
      </c>
      <c r="H352" s="6">
        <f t="shared" si="69"/>
        <v>2.8296420503422601E-2</v>
      </c>
      <c r="I352" s="5">
        <f t="shared" si="70"/>
        <v>14372357525.901257</v>
      </c>
      <c r="J352" s="3">
        <f t="shared" si="71"/>
        <v>14.372357525901258</v>
      </c>
      <c r="K352" s="3">
        <f t="shared" si="72"/>
        <v>6.9578007518797252E-2</v>
      </c>
      <c r="L352" s="3">
        <f t="shared" si="73"/>
        <v>5.4452969675123404</v>
      </c>
      <c r="M352" s="4">
        <f t="shared" si="74"/>
        <v>1764.3324273044334</v>
      </c>
      <c r="N352" s="2">
        <f t="shared" si="75"/>
        <v>-0.92175672932833863</v>
      </c>
      <c r="O352" s="3">
        <f t="shared" si="76"/>
        <v>0.16819908741652168</v>
      </c>
      <c r="P352" s="2">
        <f t="shared" si="82"/>
        <v>2.903309798178657E-3</v>
      </c>
      <c r="Q352" s="2">
        <f t="shared" si="77"/>
        <v>1.5344392941059226E-4</v>
      </c>
      <c r="R352" s="2">
        <f t="shared" si="83"/>
        <v>1</v>
      </c>
      <c r="S352" s="2">
        <f t="shared" si="84"/>
        <v>2.903309798178657E-3</v>
      </c>
      <c r="T352" s="2">
        <f t="shared" si="85"/>
        <v>4.8833405854109579E-4</v>
      </c>
      <c r="U352" s="2">
        <f t="shared" si="78"/>
        <v>-4.5012520462047389E-4</v>
      </c>
      <c r="V352" s="104">
        <f t="shared" si="79"/>
        <v>2.026126998346235E-7</v>
      </c>
      <c r="W352" s="110">
        <f t="shared" si="80"/>
        <v>4.5012520462047389E-4</v>
      </c>
    </row>
    <row r="353" spans="7:23">
      <c r="G353" s="7">
        <f t="shared" si="81"/>
        <v>5.3399999999999788E-2</v>
      </c>
      <c r="H353" s="6">
        <f t="shared" si="69"/>
        <v>2.840279802411216E-2</v>
      </c>
      <c r="I353" s="5">
        <f t="shared" si="70"/>
        <v>14426388945.171562</v>
      </c>
      <c r="J353" s="3">
        <f t="shared" si="71"/>
        <v>14.426388945171563</v>
      </c>
      <c r="K353" s="3">
        <f t="shared" si="72"/>
        <v>6.9317415730337339E-2</v>
      </c>
      <c r="L353" s="3">
        <f t="shared" si="73"/>
        <v>5.4657680087435896</v>
      </c>
      <c r="M353" s="4">
        <f t="shared" si="74"/>
        <v>1788.1046623671073</v>
      </c>
      <c r="N353" s="2">
        <f t="shared" si="75"/>
        <v>-0.57163715337572329</v>
      </c>
      <c r="O353" s="3">
        <f t="shared" si="76"/>
        <v>0.16204596509975061</v>
      </c>
      <c r="P353" s="2">
        <f t="shared" si="82"/>
        <v>2.6578209358495901E-3</v>
      </c>
      <c r="Q353" s="2">
        <f t="shared" si="77"/>
        <v>1.4465641976213207E-4</v>
      </c>
      <c r="R353" s="2">
        <f t="shared" si="83"/>
        <v>1</v>
      </c>
      <c r="S353" s="2">
        <f t="shared" si="84"/>
        <v>2.6578209358495901E-3</v>
      </c>
      <c r="T353" s="2">
        <f t="shared" si="85"/>
        <v>4.3068915861206917E-4</v>
      </c>
      <c r="U353" s="2">
        <f t="shared" si="78"/>
        <v>-2.4619792461878863E-4</v>
      </c>
      <c r="V353" s="104">
        <f t="shared" si="79"/>
        <v>6.0613418086598725E-8</v>
      </c>
      <c r="W353" s="110">
        <f t="shared" si="80"/>
        <v>2.4619792461878863E-4</v>
      </c>
    </row>
    <row r="354" spans="7:23">
      <c r="G354" s="7">
        <f t="shared" si="81"/>
        <v>5.3599999999999787E-2</v>
      </c>
      <c r="H354" s="6">
        <f t="shared" si="69"/>
        <v>2.8509175544801715E-2</v>
      </c>
      <c r="I354" s="5">
        <f t="shared" si="70"/>
        <v>14480420364.441866</v>
      </c>
      <c r="J354" s="3">
        <f t="shared" si="71"/>
        <v>14.480420364441867</v>
      </c>
      <c r="K354" s="3">
        <f t="shared" si="72"/>
        <v>6.9058768656716688E-2</v>
      </c>
      <c r="L354" s="3">
        <f t="shared" si="73"/>
        <v>5.4862390499748379</v>
      </c>
      <c r="M354" s="4">
        <f t="shared" si="74"/>
        <v>1812.1237166354479</v>
      </c>
      <c r="N354" s="2">
        <f t="shared" si="75"/>
        <v>0.48397125818471148</v>
      </c>
      <c r="O354" s="3">
        <f t="shared" si="76"/>
        <v>0.15601531058976234</v>
      </c>
      <c r="P354" s="2">
        <f t="shared" si="82"/>
        <v>2.4306617599345235E-3</v>
      </c>
      <c r="Q354" s="2">
        <f t="shared" si="77"/>
        <v>1.3634198348454931E-4</v>
      </c>
      <c r="R354" s="2">
        <f t="shared" si="83"/>
        <v>1</v>
      </c>
      <c r="S354" s="2">
        <f t="shared" si="84"/>
        <v>2.4306617599345235E-3</v>
      </c>
      <c r="T354" s="2">
        <f t="shared" si="85"/>
        <v>3.79220449414843E-4</v>
      </c>
      <c r="U354" s="2">
        <f t="shared" si="78"/>
        <v>1.835317980326733E-4</v>
      </c>
      <c r="V354" s="104">
        <f t="shared" si="79"/>
        <v>3.368392088910598E-8</v>
      </c>
      <c r="W354" s="110">
        <f t="shared" si="80"/>
        <v>1.835317980326733E-4</v>
      </c>
    </row>
    <row r="355" spans="7:23">
      <c r="G355" s="7">
        <f t="shared" si="81"/>
        <v>5.3799999999999785E-2</v>
      </c>
      <c r="H355" s="6">
        <f t="shared" si="69"/>
        <v>2.8615553065491274E-2</v>
      </c>
      <c r="I355" s="5">
        <f t="shared" si="70"/>
        <v>14534451783.712172</v>
      </c>
      <c r="J355" s="3">
        <f t="shared" si="71"/>
        <v>14.534451783712173</v>
      </c>
      <c r="K355" s="3">
        <f t="shared" si="72"/>
        <v>6.8802044609665686E-2</v>
      </c>
      <c r="L355" s="3">
        <f t="shared" si="73"/>
        <v>5.506710091206088</v>
      </c>
      <c r="M355" s="4">
        <f t="shared" si="74"/>
        <v>1836.391361093426</v>
      </c>
      <c r="N355" s="2">
        <f t="shared" si="75"/>
        <v>0.97996465833411595</v>
      </c>
      <c r="O355" s="3">
        <f t="shared" si="76"/>
        <v>0.15010893597603997</v>
      </c>
      <c r="P355" s="2">
        <f t="shared" si="82"/>
        <v>2.220682948114784E-3</v>
      </c>
      <c r="Q355" s="2">
        <f t="shared" si="77"/>
        <v>1.2847700333368605E-4</v>
      </c>
      <c r="R355" s="2">
        <f t="shared" si="83"/>
        <v>1</v>
      </c>
      <c r="S355" s="2">
        <f t="shared" si="84"/>
        <v>2.220682948114784E-3</v>
      </c>
      <c r="T355" s="2">
        <f t="shared" si="85"/>
        <v>3.3334435448164582E-4</v>
      </c>
      <c r="U355" s="2">
        <f t="shared" si="78"/>
        <v>3.2666568644721246E-4</v>
      </c>
      <c r="V355" s="104">
        <f t="shared" si="79"/>
        <v>1.0671047070202852E-7</v>
      </c>
      <c r="W355" s="110">
        <f t="shared" si="80"/>
        <v>3.2666568644721246E-4</v>
      </c>
    </row>
    <row r="356" spans="7:23">
      <c r="G356" s="7">
        <f t="shared" si="81"/>
        <v>5.3999999999999784E-2</v>
      </c>
      <c r="H356" s="6">
        <f t="shared" si="69"/>
        <v>2.8721930586180833E-2</v>
      </c>
      <c r="I356" s="5">
        <f t="shared" si="70"/>
        <v>14588483202.982477</v>
      </c>
      <c r="J356" s="3">
        <f t="shared" si="71"/>
        <v>14.588483202982479</v>
      </c>
      <c r="K356" s="3">
        <f t="shared" si="72"/>
        <v>6.8547222222222481E-2</v>
      </c>
      <c r="L356" s="3">
        <f t="shared" si="73"/>
        <v>5.5271811324373372</v>
      </c>
      <c r="M356" s="4">
        <f t="shared" si="74"/>
        <v>1860.9093733455088</v>
      </c>
      <c r="N356" s="2">
        <f t="shared" si="75"/>
        <v>0.91543189326795948</v>
      </c>
      <c r="O356" s="3">
        <f t="shared" si="76"/>
        <v>0.14432849178342796</v>
      </c>
      <c r="P356" s="2">
        <f t="shared" si="82"/>
        <v>2.026789007013397E-3</v>
      </c>
      <c r="Q356" s="2">
        <f t="shared" si="77"/>
        <v>1.2103893223850848E-4</v>
      </c>
      <c r="R356" s="2">
        <f t="shared" si="83"/>
        <v>1</v>
      </c>
      <c r="S356" s="2">
        <f t="shared" si="84"/>
        <v>2.026789007013397E-3</v>
      </c>
      <c r="T356" s="2">
        <f t="shared" si="85"/>
        <v>2.925234005454752E-4</v>
      </c>
      <c r="U356" s="2">
        <f t="shared" si="78"/>
        <v>2.6778525038652601E-4</v>
      </c>
      <c r="V356" s="104">
        <f t="shared" si="79"/>
        <v>7.1708940324574427E-8</v>
      </c>
      <c r="W356" s="110">
        <f t="shared" si="80"/>
        <v>2.6778525038652601E-4</v>
      </c>
    </row>
    <row r="357" spans="7:23">
      <c r="G357" s="7">
        <f t="shared" si="81"/>
        <v>5.4199999999999783E-2</v>
      </c>
      <c r="H357" s="6">
        <f t="shared" si="69"/>
        <v>2.8828308106870395E-2</v>
      </c>
      <c r="I357" s="5">
        <f t="shared" si="70"/>
        <v>14642514622.252785</v>
      </c>
      <c r="J357" s="3">
        <f t="shared" si="71"/>
        <v>14.642514622252786</v>
      </c>
      <c r="K357" s="3">
        <f t="shared" si="72"/>
        <v>6.8294280442804681E-2</v>
      </c>
      <c r="L357" s="3">
        <f t="shared" si="73"/>
        <v>5.5476521736685873</v>
      </c>
      <c r="M357" s="4">
        <f t="shared" si="74"/>
        <v>1885.6795376166674</v>
      </c>
      <c r="N357" s="2">
        <f t="shared" si="75"/>
        <v>0.71316489521802395</v>
      </c>
      <c r="O357" s="3">
        <f t="shared" si="76"/>
        <v>0.13867546400759281</v>
      </c>
      <c r="P357" s="2">
        <f t="shared" si="82"/>
        <v>1.847937155451498E-3</v>
      </c>
      <c r="Q357" s="2">
        <f t="shared" si="77"/>
        <v>1.1400625094512123E-4</v>
      </c>
      <c r="R357" s="2">
        <f t="shared" si="83"/>
        <v>1</v>
      </c>
      <c r="S357" s="2">
        <f t="shared" si="84"/>
        <v>1.847937155451498E-3</v>
      </c>
      <c r="T357" s="2">
        <f t="shared" si="85"/>
        <v>2.5626354248910768E-4</v>
      </c>
      <c r="U357" s="2">
        <f t="shared" si="78"/>
        <v>1.8275816242744412E-4</v>
      </c>
      <c r="V357" s="104">
        <f t="shared" si="79"/>
        <v>3.3400545933856047E-8</v>
      </c>
      <c r="W357" s="110">
        <f t="shared" si="80"/>
        <v>1.8275816242744412E-4</v>
      </c>
    </row>
    <row r="358" spans="7:23">
      <c r="G358" s="7">
        <f t="shared" si="81"/>
        <v>5.4399999999999782E-2</v>
      </c>
      <c r="H358" s="6">
        <f t="shared" si="69"/>
        <v>2.893468562755995E-2</v>
      </c>
      <c r="I358" s="5">
        <f t="shared" si="70"/>
        <v>14696546041.523088</v>
      </c>
      <c r="J358" s="3">
        <f t="shared" si="71"/>
        <v>14.696546041523089</v>
      </c>
      <c r="K358" s="3">
        <f t="shared" si="72"/>
        <v>6.8043198529412027E-2</v>
      </c>
      <c r="L358" s="3">
        <f t="shared" si="73"/>
        <v>5.5681232148998356</v>
      </c>
      <c r="M358" s="4">
        <f t="shared" si="74"/>
        <v>1910.7036447523687</v>
      </c>
      <c r="N358" s="2">
        <f t="shared" si="75"/>
        <v>0.63295846805857647</v>
      </c>
      <c r="O358" s="3">
        <f t="shared" si="76"/>
        <v>0.13315117155656064</v>
      </c>
      <c r="P358" s="2">
        <f t="shared" si="82"/>
        <v>1.683136122199692E-3</v>
      </c>
      <c r="Q358" s="2">
        <f t="shared" si="77"/>
        <v>1.0735842700449186E-4</v>
      </c>
      <c r="R358" s="2">
        <f t="shared" si="83"/>
        <v>1</v>
      </c>
      <c r="S358" s="2">
        <f t="shared" si="84"/>
        <v>1.683136122199692E-3</v>
      </c>
      <c r="T358" s="2">
        <f t="shared" si="85"/>
        <v>2.2411154656005542E-4</v>
      </c>
      <c r="U358" s="2">
        <f t="shared" si="78"/>
        <v>1.4185330118489102E-4</v>
      </c>
      <c r="V358" s="104">
        <f t="shared" si="79"/>
        <v>2.0122359057051403E-8</v>
      </c>
      <c r="W358" s="110">
        <f t="shared" si="80"/>
        <v>1.4185330118489102E-4</v>
      </c>
    </row>
    <row r="359" spans="7:23">
      <c r="G359" s="7">
        <f t="shared" si="81"/>
        <v>5.4599999999999781E-2</v>
      </c>
      <c r="H359" s="6">
        <f t="shared" si="69"/>
        <v>2.9041063148249509E-2</v>
      </c>
      <c r="I359" s="5">
        <f t="shared" si="70"/>
        <v>14750577460.793394</v>
      </c>
      <c r="J359" s="3">
        <f t="shared" si="71"/>
        <v>14.750577460793394</v>
      </c>
      <c r="K359" s="3">
        <f t="shared" si="72"/>
        <v>6.7793956043956299E-2</v>
      </c>
      <c r="L359" s="3">
        <f t="shared" si="73"/>
        <v>5.5885942561310857</v>
      </c>
      <c r="M359" s="4">
        <f t="shared" si="74"/>
        <v>1935.9834922185876</v>
      </c>
      <c r="N359" s="2">
        <f t="shared" si="75"/>
        <v>0.73959935970614799</v>
      </c>
      <c r="O359" s="3">
        <f t="shared" si="76"/>
        <v>0.12775676411203921</v>
      </c>
      <c r="P359" s="2">
        <f t="shared" si="82"/>
        <v>1.5314448676190492E-3</v>
      </c>
      <c r="Q359" s="2">
        <f t="shared" si="77"/>
        <v>1.0107587507894711E-4</v>
      </c>
      <c r="R359" s="2">
        <f t="shared" si="83"/>
        <v>1</v>
      </c>
      <c r="S359" s="2">
        <f t="shared" si="84"/>
        <v>1.5314448676190492E-3</v>
      </c>
      <c r="T359" s="2">
        <f t="shared" si="85"/>
        <v>1.9565244070299996E-4</v>
      </c>
      <c r="U359" s="2">
        <f t="shared" si="78"/>
        <v>1.4470441986888386E-4</v>
      </c>
      <c r="V359" s="104">
        <f t="shared" si="79"/>
        <v>2.0939369129590229E-8</v>
      </c>
      <c r="W359" s="110">
        <f t="shared" si="80"/>
        <v>1.4470441986888386E-4</v>
      </c>
    </row>
    <row r="360" spans="7:23">
      <c r="G360" s="7">
        <f t="shared" si="81"/>
        <v>5.4799999999999779E-2</v>
      </c>
      <c r="H360" s="6">
        <f t="shared" si="69"/>
        <v>2.9147440668939067E-2</v>
      </c>
      <c r="I360" s="5">
        <f t="shared" si="70"/>
        <v>14804608880.063698</v>
      </c>
      <c r="J360" s="3">
        <f t="shared" si="71"/>
        <v>14.804608880063698</v>
      </c>
      <c r="K360" s="3">
        <f t="shared" si="72"/>
        <v>6.7546532846715593E-2</v>
      </c>
      <c r="L360" s="3">
        <f t="shared" si="73"/>
        <v>5.6090652973623349</v>
      </c>
      <c r="M360" s="4">
        <f t="shared" si="74"/>
        <v>1961.520884101795</v>
      </c>
      <c r="N360" s="2">
        <f t="shared" si="75"/>
        <v>0.9448464843946357</v>
      </c>
      <c r="O360" s="3">
        <f t="shared" si="76"/>
        <v>0.12249322042274777</v>
      </c>
      <c r="P360" s="2">
        <f t="shared" si="82"/>
        <v>1.3919712384210792E-3</v>
      </c>
      <c r="Q360" s="2">
        <f t="shared" si="77"/>
        <v>9.5139918541974617E-5</v>
      </c>
      <c r="R360" s="2">
        <f t="shared" si="83"/>
        <v>1</v>
      </c>
      <c r="S360" s="2">
        <f t="shared" si="84"/>
        <v>1.3919712384210792E-3</v>
      </c>
      <c r="T360" s="2">
        <f t="shared" si="85"/>
        <v>1.7050703973003843E-4</v>
      </c>
      <c r="U360" s="2">
        <f t="shared" si="78"/>
        <v>1.611029770534633E-4</v>
      </c>
      <c r="V360" s="104">
        <f t="shared" si="79"/>
        <v>2.5954169215488722E-8</v>
      </c>
      <c r="W360" s="110">
        <f t="shared" si="80"/>
        <v>1.611029770534633E-4</v>
      </c>
    </row>
    <row r="361" spans="7:23">
      <c r="G361" s="7">
        <f t="shared" si="81"/>
        <v>5.4999999999999778E-2</v>
      </c>
      <c r="H361" s="6">
        <f t="shared" si="69"/>
        <v>2.9253818189628626E-2</v>
      </c>
      <c r="I361" s="5">
        <f t="shared" si="70"/>
        <v>14858640299.334003</v>
      </c>
      <c r="J361" s="3">
        <f t="shared" si="71"/>
        <v>14.858640299334004</v>
      </c>
      <c r="K361" s="3">
        <f t="shared" si="72"/>
        <v>6.7300909090909355E-2</v>
      </c>
      <c r="L361" s="3">
        <f t="shared" si="73"/>
        <v>5.6295363385935842</v>
      </c>
      <c r="M361" s="4">
        <f t="shared" si="74"/>
        <v>1987.3176311089646</v>
      </c>
      <c r="N361" s="2">
        <f t="shared" si="75"/>
        <v>0.94593373392002089</v>
      </c>
      <c r="O361" s="3">
        <f t="shared" si="76"/>
        <v>0.11736134704037364</v>
      </c>
      <c r="P361" s="2">
        <f t="shared" si="82"/>
        <v>1.2638705645688173E-3</v>
      </c>
      <c r="Q361" s="2">
        <f t="shared" si="77"/>
        <v>8.9532752345389922E-5</v>
      </c>
      <c r="R361" s="2">
        <f t="shared" si="83"/>
        <v>1</v>
      </c>
      <c r="S361" s="2">
        <f t="shared" si="84"/>
        <v>1.2638705645688173E-3</v>
      </c>
      <c r="T361" s="2">
        <f t="shared" si="85"/>
        <v>1.4832955194247393E-4</v>
      </c>
      <c r="U361" s="2">
        <f t="shared" si="78"/>
        <v>1.4030992691962805E-4</v>
      </c>
      <c r="V361" s="104">
        <f t="shared" si="79"/>
        <v>1.9686875592191365E-8</v>
      </c>
      <c r="W361" s="110">
        <f t="shared" si="80"/>
        <v>1.4030992691962805E-4</v>
      </c>
    </row>
    <row r="362" spans="7:23">
      <c r="G362" s="7">
        <f t="shared" si="81"/>
        <v>5.5199999999999777E-2</v>
      </c>
      <c r="H362" s="6">
        <f t="shared" si="69"/>
        <v>2.9360195710318185E-2</v>
      </c>
      <c r="I362" s="5">
        <f t="shared" si="70"/>
        <v>14912671718.604309</v>
      </c>
      <c r="J362" s="3">
        <f t="shared" si="71"/>
        <v>14.91267171860431</v>
      </c>
      <c r="K362" s="3">
        <f t="shared" si="72"/>
        <v>6.7057065217391562E-2</v>
      </c>
      <c r="L362" s="3">
        <f t="shared" si="73"/>
        <v>5.6500073798248334</v>
      </c>
      <c r="M362" s="4">
        <f t="shared" si="74"/>
        <v>2013.3755505675695</v>
      </c>
      <c r="N362" s="2">
        <f t="shared" si="75"/>
        <v>0.3100856201368159</v>
      </c>
      <c r="O362" s="3">
        <f t="shared" si="76"/>
        <v>0.1123617775071041</v>
      </c>
      <c r="P362" s="2">
        <f t="shared" si="82"/>
        <v>1.1463442070968966E-3</v>
      </c>
      <c r="Q362" s="2">
        <f t="shared" si="77"/>
        <v>8.4237407127551493E-5</v>
      </c>
      <c r="R362" s="2">
        <f t="shared" si="83"/>
        <v>1</v>
      </c>
      <c r="S362" s="2">
        <f t="shared" si="84"/>
        <v>1.1463442070968966E-3</v>
      </c>
      <c r="T362" s="2">
        <f t="shared" si="85"/>
        <v>1.2880527274437918E-4</v>
      </c>
      <c r="U362" s="2">
        <f t="shared" si="78"/>
        <v>3.9940662875832526E-5</v>
      </c>
      <c r="V362" s="104">
        <f t="shared" si="79"/>
        <v>1.5952565509609066E-9</v>
      </c>
      <c r="W362" s="110">
        <f t="shared" si="80"/>
        <v>3.9940662875832526E-5</v>
      </c>
    </row>
    <row r="363" spans="7:23">
      <c r="G363" s="7">
        <f t="shared" si="81"/>
        <v>5.5399999999999776E-2</v>
      </c>
      <c r="H363" s="6">
        <f t="shared" si="69"/>
        <v>2.946657323100774E-2</v>
      </c>
      <c r="I363" s="5">
        <f t="shared" si="70"/>
        <v>14966703137.874613</v>
      </c>
      <c r="J363" s="3">
        <f t="shared" si="71"/>
        <v>14.966703137874614</v>
      </c>
      <c r="K363" s="3">
        <f t="shared" si="72"/>
        <v>6.6814981949458757E-2</v>
      </c>
      <c r="L363" s="3">
        <f t="shared" si="73"/>
        <v>5.6704784210560826</v>
      </c>
      <c r="M363" s="4">
        <f t="shared" si="74"/>
        <v>2039.6964664255845</v>
      </c>
      <c r="N363" s="2">
        <f t="shared" si="75"/>
        <v>-0.76619028019644386</v>
      </c>
      <c r="O363" s="3">
        <f t="shared" si="76"/>
        <v>0.10749497200189181</v>
      </c>
      <c r="P363" s="2">
        <f t="shared" si="82"/>
        <v>1.0386380653486706E-3</v>
      </c>
      <c r="Q363" s="2">
        <f t="shared" si="77"/>
        <v>7.9237714535973413E-5</v>
      </c>
      <c r="R363" s="2">
        <f t="shared" si="83"/>
        <v>1</v>
      </c>
      <c r="S363" s="2">
        <f t="shared" si="84"/>
        <v>1.0386380653486706E-3</v>
      </c>
      <c r="T363" s="2">
        <f t="shared" si="85"/>
        <v>1.1164836975475443E-4</v>
      </c>
      <c r="U363" s="2">
        <f t="shared" si="78"/>
        <v>-8.554389570587147E-5</v>
      </c>
      <c r="V363" s="104">
        <f t="shared" si="79"/>
        <v>7.3177580925370156E-9</v>
      </c>
      <c r="W363" s="110">
        <f t="shared" si="80"/>
        <v>8.554389570587147E-5</v>
      </c>
    </row>
    <row r="364" spans="7:23">
      <c r="G364" s="7">
        <f t="shared" si="81"/>
        <v>5.5599999999999775E-2</v>
      </c>
      <c r="H364" s="6">
        <f t="shared" si="69"/>
        <v>2.9572950751697299E-2</v>
      </c>
      <c r="I364" s="5">
        <f t="shared" si="70"/>
        <v>15020734557.144918</v>
      </c>
      <c r="J364" s="3">
        <f t="shared" si="71"/>
        <v>15.02073455714492</v>
      </c>
      <c r="K364" s="3">
        <f t="shared" si="72"/>
        <v>6.6574640287770048E-2</v>
      </c>
      <c r="L364" s="3">
        <f t="shared" si="73"/>
        <v>5.6909494622873318</v>
      </c>
      <c r="M364" s="4">
        <f t="shared" si="74"/>
        <v>2066.2822092514857</v>
      </c>
      <c r="N364" s="2">
        <f t="shared" si="75"/>
        <v>-0.72820519746426682</v>
      </c>
      <c r="O364" s="3">
        <f t="shared" si="76"/>
        <v>0.10276121745077285</v>
      </c>
      <c r="P364" s="2">
        <f t="shared" si="82"/>
        <v>9.4004105181848599E-4</v>
      </c>
      <c r="Q364" s="2">
        <f t="shared" si="77"/>
        <v>7.4518273737436087E-5</v>
      </c>
      <c r="R364" s="2">
        <f t="shared" si="83"/>
        <v>1</v>
      </c>
      <c r="S364" s="2">
        <f t="shared" si="84"/>
        <v>9.4004105181848599E-4</v>
      </c>
      <c r="T364" s="2">
        <f t="shared" si="85"/>
        <v>9.6599762938572671E-5</v>
      </c>
      <c r="U364" s="2">
        <f t="shared" si="78"/>
        <v>-7.0344449445684679E-5</v>
      </c>
      <c r="V364" s="104">
        <f t="shared" si="79"/>
        <v>4.9483415678164873E-9</v>
      </c>
      <c r="W364" s="110">
        <f t="shared" si="80"/>
        <v>7.0344449445684679E-5</v>
      </c>
    </row>
    <row r="365" spans="7:23">
      <c r="G365" s="7">
        <f t="shared" si="81"/>
        <v>5.5799999999999773E-2</v>
      </c>
      <c r="H365" s="6">
        <f t="shared" si="69"/>
        <v>2.9679328272386861E-2</v>
      </c>
      <c r="I365" s="5">
        <f t="shared" si="70"/>
        <v>15074765976.415226</v>
      </c>
      <c r="J365" s="3">
        <f t="shared" si="71"/>
        <v>15.074765976415227</v>
      </c>
      <c r="K365" s="3">
        <f t="shared" si="72"/>
        <v>6.6336021505376597E-2</v>
      </c>
      <c r="L365" s="3">
        <f t="shared" si="73"/>
        <v>5.7114205035185819</v>
      </c>
      <c r="M365" s="4">
        <f t="shared" si="74"/>
        <v>2093.1346162342502</v>
      </c>
      <c r="N365" s="2">
        <f t="shared" si="75"/>
        <v>0.78578619406836592</v>
      </c>
      <c r="O365" s="3">
        <f t="shared" si="76"/>
        <v>9.8160628104628153E-2</v>
      </c>
      <c r="P365" s="2">
        <f t="shared" si="82"/>
        <v>8.4988354244906847E-4</v>
      </c>
      <c r="Q365" s="2">
        <f t="shared" si="77"/>
        <v>7.0064419088496679E-5</v>
      </c>
      <c r="R365" s="2">
        <f t="shared" si="83"/>
        <v>1</v>
      </c>
      <c r="S365" s="2">
        <f t="shared" si="84"/>
        <v>8.4988354244906847E-4</v>
      </c>
      <c r="T365" s="2">
        <f t="shared" si="85"/>
        <v>8.3425102342586969E-5</v>
      </c>
      <c r="U365" s="2">
        <f t="shared" si="78"/>
        <v>6.5554293659545333E-5</v>
      </c>
      <c r="V365" s="104">
        <f t="shared" si="79"/>
        <v>4.2973654172019051E-9</v>
      </c>
      <c r="W365" s="110">
        <f t="shared" si="80"/>
        <v>6.5554293659545333E-5</v>
      </c>
    </row>
    <row r="366" spans="7:23">
      <c r="G366" s="7">
        <f t="shared" si="81"/>
        <v>5.5999999999999772E-2</v>
      </c>
      <c r="H366" s="6">
        <f t="shared" si="69"/>
        <v>2.978570579307642E-2</v>
      </c>
      <c r="I366" s="5">
        <f t="shared" si="70"/>
        <v>15128797395.685532</v>
      </c>
      <c r="J366" s="3">
        <f t="shared" si="71"/>
        <v>15.128797395685533</v>
      </c>
      <c r="K366" s="3">
        <f t="shared" si="72"/>
        <v>6.6099107142857397E-2</v>
      </c>
      <c r="L366" s="3">
        <f t="shared" si="73"/>
        <v>5.7318915447498311</v>
      </c>
      <c r="M366" s="4">
        <f t="shared" si="74"/>
        <v>2120.2555311833521</v>
      </c>
      <c r="N366" s="2">
        <f t="shared" si="75"/>
        <v>0.24687363323258293</v>
      </c>
      <c r="O366" s="3">
        <f t="shared" si="76"/>
        <v>9.3693146585799733E-2</v>
      </c>
      <c r="P366" s="2">
        <f t="shared" si="82"/>
        <v>7.6753580987207041E-4</v>
      </c>
      <c r="Q366" s="2">
        <f t="shared" si="77"/>
        <v>6.5862188939160664E-5</v>
      </c>
      <c r="R366" s="2">
        <f t="shared" si="83"/>
        <v>1</v>
      </c>
      <c r="S366" s="2">
        <f t="shared" si="84"/>
        <v>7.6753580987207041E-4</v>
      </c>
      <c r="T366" s="2">
        <f t="shared" si="85"/>
        <v>7.1912845144194413E-5</v>
      </c>
      <c r="U366" s="2">
        <f t="shared" si="78"/>
        <v>1.7753385356839386E-5</v>
      </c>
      <c r="V366" s="104">
        <f t="shared" si="79"/>
        <v>3.1518269162843912E-10</v>
      </c>
      <c r="W366" s="110">
        <f t="shared" si="80"/>
        <v>1.7753385356839386E-5</v>
      </c>
    </row>
    <row r="367" spans="7:23">
      <c r="G367" s="7">
        <f t="shared" si="81"/>
        <v>5.6199999999999771E-2</v>
      </c>
      <c r="H367" s="6">
        <f t="shared" si="69"/>
        <v>2.9892083313765978E-2</v>
      </c>
      <c r="I367" s="5">
        <f t="shared" si="70"/>
        <v>15182828814.955837</v>
      </c>
      <c r="J367" s="3">
        <f t="shared" si="71"/>
        <v>15.182828814955839</v>
      </c>
      <c r="K367" s="3">
        <f t="shared" si="72"/>
        <v>6.5863879003558973E-2</v>
      </c>
      <c r="L367" s="3">
        <f t="shared" si="73"/>
        <v>5.7523625859810803</v>
      </c>
      <c r="M367" s="4">
        <f t="shared" si="74"/>
        <v>2147.6468045287716</v>
      </c>
      <c r="N367" s="2">
        <f t="shared" si="75"/>
        <v>-0.90548162771028706</v>
      </c>
      <c r="O367" s="3">
        <f t="shared" si="76"/>
        <v>8.9358545402939818E-2</v>
      </c>
      <c r="P367" s="2">
        <f t="shared" si="82"/>
        <v>6.9240644669755699E-4</v>
      </c>
      <c r="Q367" s="2">
        <f t="shared" si="77"/>
        <v>6.1898295542394522E-5</v>
      </c>
      <c r="R367" s="2">
        <f t="shared" si="83"/>
        <v>1</v>
      </c>
      <c r="S367" s="2">
        <f t="shared" si="84"/>
        <v>6.9240644669755699E-4</v>
      </c>
      <c r="T367" s="2">
        <f t="shared" si="85"/>
        <v>6.1872432904511873E-5</v>
      </c>
      <c r="U367" s="2">
        <f t="shared" si="78"/>
        <v>-5.6024351256772933E-5</v>
      </c>
      <c r="V367" s="104">
        <f t="shared" si="79"/>
        <v>3.1387279337422748E-9</v>
      </c>
      <c r="W367" s="110">
        <f t="shared" si="80"/>
        <v>5.6024351256772933E-5</v>
      </c>
    </row>
    <row r="368" spans="7:23">
      <c r="G368" s="7">
        <f t="shared" si="81"/>
        <v>5.639999999999977E-2</v>
      </c>
      <c r="H368" s="6">
        <f t="shared" si="69"/>
        <v>2.9998460834455534E-2</v>
      </c>
      <c r="I368" s="5">
        <f t="shared" si="70"/>
        <v>15236860234.226141</v>
      </c>
      <c r="J368" s="3">
        <f t="shared" si="71"/>
        <v>15.236860234226143</v>
      </c>
      <c r="K368" s="3">
        <f t="shared" si="72"/>
        <v>6.5630319148936425E-2</v>
      </c>
      <c r="L368" s="3">
        <f t="shared" si="73"/>
        <v>5.7728336272123295</v>
      </c>
      <c r="M368" s="4">
        <f t="shared" si="74"/>
        <v>2175.3102933209848</v>
      </c>
      <c r="N368" s="2">
        <f t="shared" si="75"/>
        <v>0.98514808813420263</v>
      </c>
      <c r="O368" s="3">
        <f t="shared" si="76"/>
        <v>8.5156428931405334E-2</v>
      </c>
      <c r="P368" s="2">
        <f t="shared" si="82"/>
        <v>6.2394078555911951E-4</v>
      </c>
      <c r="Q368" s="2">
        <f t="shared" si="77"/>
        <v>5.8160096042132972E-5</v>
      </c>
      <c r="R368" s="2">
        <f t="shared" si="83"/>
        <v>1</v>
      </c>
      <c r="S368" s="2">
        <f t="shared" si="84"/>
        <v>6.2394078555911951E-4</v>
      </c>
      <c r="T368" s="2">
        <f t="shared" si="85"/>
        <v>5.3132569162870377E-5</v>
      </c>
      <c r="U368" s="2">
        <f t="shared" si="78"/>
        <v>5.2343448928460043E-5</v>
      </c>
      <c r="V368" s="104">
        <f t="shared" si="79"/>
        <v>2.7398366457263049E-9</v>
      </c>
      <c r="W368" s="110">
        <f t="shared" si="80"/>
        <v>5.2343448928460043E-5</v>
      </c>
    </row>
    <row r="369" spans="7:23">
      <c r="G369" s="7">
        <f t="shared" si="81"/>
        <v>5.6599999999999769E-2</v>
      </c>
      <c r="H369" s="6">
        <f t="shared" si="69"/>
        <v>3.0104838355145092E-2</v>
      </c>
      <c r="I369" s="5">
        <f t="shared" si="70"/>
        <v>15290891653.496447</v>
      </c>
      <c r="J369" s="3">
        <f t="shared" si="71"/>
        <v>15.290891653496448</v>
      </c>
      <c r="K369" s="3">
        <f t="shared" si="72"/>
        <v>6.539840989399319E-2</v>
      </c>
      <c r="L369" s="3">
        <f t="shared" si="73"/>
        <v>5.7933046684435787</v>
      </c>
      <c r="M369" s="4">
        <f t="shared" si="74"/>
        <v>2203.2478612309751</v>
      </c>
      <c r="N369" s="2">
        <f t="shared" si="75"/>
        <v>-0.87307238070134807</v>
      </c>
      <c r="O369" s="3">
        <f t="shared" si="76"/>
        <v>8.1086235854412061E-2</v>
      </c>
      <c r="P369" s="2">
        <f t="shared" si="82"/>
        <v>5.6161932220859625E-4</v>
      </c>
      <c r="Q369" s="2">
        <f t="shared" si="77"/>
        <v>5.4635564512443214E-5</v>
      </c>
      <c r="R369" s="2">
        <f t="shared" si="83"/>
        <v>1</v>
      </c>
      <c r="S369" s="2">
        <f t="shared" si="84"/>
        <v>5.6161932220859625E-4</v>
      </c>
      <c r="T369" s="2">
        <f t="shared" si="85"/>
        <v>4.5539596821001276E-5</v>
      </c>
      <c r="U369" s="2">
        <f t="shared" si="78"/>
        <v>-3.9759364212691124E-5</v>
      </c>
      <c r="V369" s="104">
        <f t="shared" si="79"/>
        <v>1.5808070425974237E-9</v>
      </c>
      <c r="W369" s="110">
        <f t="shared" si="80"/>
        <v>3.9759364212691124E-5</v>
      </c>
    </row>
    <row r="370" spans="7:23">
      <c r="G370" s="7">
        <f t="shared" si="81"/>
        <v>5.6799999999999767E-2</v>
      </c>
      <c r="H370" s="6">
        <f t="shared" si="69"/>
        <v>3.0211215875834651E-2</v>
      </c>
      <c r="I370" s="5">
        <f t="shared" si="70"/>
        <v>15344923072.766752</v>
      </c>
      <c r="J370" s="3">
        <f t="shared" si="71"/>
        <v>15.344923072766754</v>
      </c>
      <c r="K370" s="3">
        <f t="shared" si="72"/>
        <v>6.5168133802817149E-2</v>
      </c>
      <c r="L370" s="3">
        <f t="shared" si="73"/>
        <v>5.8137757096748279</v>
      </c>
      <c r="M370" s="4">
        <f t="shared" si="74"/>
        <v>2231.4613785502211</v>
      </c>
      <c r="N370" s="2">
        <f t="shared" si="75"/>
        <v>0.84182297214084001</v>
      </c>
      <c r="O370" s="3">
        <f t="shared" si="76"/>
        <v>7.7147242058057647E-2</v>
      </c>
      <c r="P370" s="2">
        <f t="shared" si="82"/>
        <v>5.0495614753202347E-4</v>
      </c>
      <c r="Q370" s="2">
        <f t="shared" si="77"/>
        <v>5.1313265020579892E-5</v>
      </c>
      <c r="R370" s="2">
        <f t="shared" si="83"/>
        <v>1</v>
      </c>
      <c r="S370" s="2">
        <f t="shared" si="84"/>
        <v>5.0495614753202347E-4</v>
      </c>
      <c r="T370" s="2">
        <f t="shared" si="85"/>
        <v>3.8955974142357283E-5</v>
      </c>
      <c r="U370" s="2">
        <f t="shared" si="78"/>
        <v>3.279403393516092E-5</v>
      </c>
      <c r="V370" s="104">
        <f t="shared" si="79"/>
        <v>1.0754486617404861E-9</v>
      </c>
      <c r="W370" s="110">
        <f t="shared" si="80"/>
        <v>3.279403393516092E-5</v>
      </c>
    </row>
    <row r="371" spans="7:23">
      <c r="G371" s="7">
        <f t="shared" si="81"/>
        <v>5.6999999999999766E-2</v>
      </c>
      <c r="H371" s="6">
        <f t="shared" si="69"/>
        <v>3.031759339652421E-2</v>
      </c>
      <c r="I371" s="5">
        <f t="shared" si="70"/>
        <v>15398954492.037058</v>
      </c>
      <c r="J371" s="3">
        <f t="shared" si="71"/>
        <v>15.398954492037058</v>
      </c>
      <c r="K371" s="3">
        <f t="shared" si="72"/>
        <v>6.4939473684210783E-2</v>
      </c>
      <c r="L371" s="3">
        <f t="shared" si="73"/>
        <v>5.8342467509060771</v>
      </c>
      <c r="M371" s="4">
        <f t="shared" si="74"/>
        <v>2259.9527221907038</v>
      </c>
      <c r="N371" s="2">
        <f t="shared" si="75"/>
        <v>-0.93829319194023109</v>
      </c>
      <c r="O371" s="3">
        <f t="shared" si="76"/>
        <v>7.3338563971208678E-2</v>
      </c>
      <c r="P371" s="2">
        <f t="shared" si="82"/>
        <v>4.5349739392913917E-4</v>
      </c>
      <c r="Q371" s="2">
        <f t="shared" si="77"/>
        <v>4.8182325686765941E-5</v>
      </c>
      <c r="R371" s="2">
        <f t="shared" si="83"/>
        <v>1</v>
      </c>
      <c r="S371" s="2">
        <f t="shared" si="84"/>
        <v>4.5349739392913917E-4</v>
      </c>
      <c r="T371" s="2">
        <f t="shared" si="85"/>
        <v>3.3258847635448592E-5</v>
      </c>
      <c r="U371" s="2">
        <f t="shared" si="78"/>
        <v>-3.1206550308118863E-5</v>
      </c>
      <c r="V371" s="104">
        <f t="shared" si="79"/>
        <v>9.7384878213315347E-10</v>
      </c>
      <c r="W371" s="110">
        <f t="shared" si="80"/>
        <v>3.1206550308118863E-5</v>
      </c>
    </row>
    <row r="372" spans="7:23">
      <c r="G372" s="7">
        <f t="shared" si="81"/>
        <v>5.7199999999999765E-2</v>
      </c>
      <c r="H372" s="6">
        <f t="shared" si="69"/>
        <v>3.0423970917213768E-2</v>
      </c>
      <c r="I372" s="5">
        <f t="shared" si="70"/>
        <v>15452985911.307364</v>
      </c>
      <c r="J372" s="3">
        <f t="shared" si="71"/>
        <v>15.452985911307364</v>
      </c>
      <c r="K372" s="3">
        <f t="shared" si="72"/>
        <v>6.4712412587412851E-2</v>
      </c>
      <c r="L372" s="3">
        <f t="shared" si="73"/>
        <v>5.8547177921373272</v>
      </c>
      <c r="M372" s="4">
        <f t="shared" si="74"/>
        <v>2288.7237756849045</v>
      </c>
      <c r="N372" s="2">
        <f t="shared" si="75"/>
        <v>0.98970939519114531</v>
      </c>
      <c r="O372" s="3">
        <f t="shared" si="76"/>
        <v>6.9659162339156533E-2</v>
      </c>
      <c r="P372" s="2">
        <f t="shared" si="82"/>
        <v>4.0681970106613857E-4</v>
      </c>
      <c r="Q372" s="2">
        <f t="shared" si="77"/>
        <v>4.523241371368495E-5</v>
      </c>
      <c r="R372" s="2">
        <f t="shared" si="83"/>
        <v>1</v>
      </c>
      <c r="S372" s="2">
        <f t="shared" si="84"/>
        <v>4.0681970106613857E-4</v>
      </c>
      <c r="T372" s="2">
        <f t="shared" si="85"/>
        <v>2.8338719599333279E-5</v>
      </c>
      <c r="U372" s="2">
        <f t="shared" si="78"/>
        <v>2.8047097035147595E-5</v>
      </c>
      <c r="V372" s="104">
        <f t="shared" si="79"/>
        <v>7.8663965209898495E-10</v>
      </c>
      <c r="W372" s="110">
        <f t="shared" si="80"/>
        <v>2.8047097035147595E-5</v>
      </c>
    </row>
    <row r="373" spans="7:23">
      <c r="G373" s="7">
        <f t="shared" si="81"/>
        <v>5.7399999999999764E-2</v>
      </c>
      <c r="H373" s="6">
        <f t="shared" si="69"/>
        <v>3.0530348437903327E-2</v>
      </c>
      <c r="I373" s="5">
        <f t="shared" si="70"/>
        <v>15507017330.577669</v>
      </c>
      <c r="J373" s="3">
        <f t="shared" si="71"/>
        <v>15.50701733057767</v>
      </c>
      <c r="K373" s="3">
        <f t="shared" si="72"/>
        <v>6.4486933797909665E-2</v>
      </c>
      <c r="L373" s="3">
        <f t="shared" si="73"/>
        <v>5.8751888333685764</v>
      </c>
      <c r="M373" s="4">
        <f t="shared" si="74"/>
        <v>2317.7764291858075</v>
      </c>
      <c r="N373" s="2">
        <f t="shared" si="75"/>
        <v>-0.60430387030325583</v>
      </c>
      <c r="O373" s="3">
        <f t="shared" si="76"/>
        <v>6.6107846417876023E-2</v>
      </c>
      <c r="P373" s="2">
        <f t="shared" si="82"/>
        <v>3.645287055781947E-4</v>
      </c>
      <c r="Q373" s="2">
        <f t="shared" si="77"/>
        <v>4.2453711358851607E-5</v>
      </c>
      <c r="R373" s="2">
        <f t="shared" si="83"/>
        <v>1</v>
      </c>
      <c r="S373" s="2">
        <f t="shared" si="84"/>
        <v>3.645287055781947E-4</v>
      </c>
      <c r="T373" s="2">
        <f t="shared" si="85"/>
        <v>2.4098207683270441E-5</v>
      </c>
      <c r="U373" s="2">
        <f t="shared" si="78"/>
        <v>-1.4562640170371985E-5</v>
      </c>
      <c r="V373" s="104">
        <f t="shared" si="79"/>
        <v>2.120704887317318E-10</v>
      </c>
      <c r="W373" s="110">
        <f t="shared" si="80"/>
        <v>1.4562640170371985E-5</v>
      </c>
    </row>
    <row r="374" spans="7:23">
      <c r="G374" s="7">
        <f t="shared" si="81"/>
        <v>5.7599999999999763E-2</v>
      </c>
      <c r="H374" s="6">
        <f t="shared" si="69"/>
        <v>3.0636725958592886E-2</v>
      </c>
      <c r="I374" s="5">
        <f t="shared" si="70"/>
        <v>15561048749.847975</v>
      </c>
      <c r="J374" s="3">
        <f t="shared" si="71"/>
        <v>15.561048749847975</v>
      </c>
      <c r="K374" s="3">
        <f t="shared" si="72"/>
        <v>6.4263020833333587E-2</v>
      </c>
      <c r="L374" s="3">
        <f t="shared" si="73"/>
        <v>5.8956598745998257</v>
      </c>
      <c r="M374" s="4">
        <f t="shared" si="74"/>
        <v>2347.1125794668951</v>
      </c>
      <c r="N374" s="2">
        <f t="shared" si="75"/>
        <v>-0.4012897654356764</v>
      </c>
      <c r="O374" s="3">
        <f t="shared" si="76"/>
        <v>6.2683278573690535E-2</v>
      </c>
      <c r="P374" s="2">
        <f t="shared" si="82"/>
        <v>3.2625755886741913E-4</v>
      </c>
      <c r="Q374" s="2">
        <f t="shared" si="77"/>
        <v>3.9836892823247791E-5</v>
      </c>
      <c r="R374" s="2">
        <f t="shared" si="83"/>
        <v>1</v>
      </c>
      <c r="S374" s="2">
        <f t="shared" si="84"/>
        <v>3.2625755886741913E-4</v>
      </c>
      <c r="T374" s="2">
        <f t="shared" si="85"/>
        <v>2.0450893449258671E-5</v>
      </c>
      <c r="U374" s="2">
        <f t="shared" si="78"/>
        <v>-8.2067342352030231E-6</v>
      </c>
      <c r="V374" s="104">
        <f t="shared" si="79"/>
        <v>6.7350486807253355E-11</v>
      </c>
      <c r="W374" s="110">
        <f t="shared" si="80"/>
        <v>8.2067342352030231E-6</v>
      </c>
    </row>
    <row r="375" spans="7:23">
      <c r="G375" s="7">
        <f t="shared" si="81"/>
        <v>5.7799999999999761E-2</v>
      </c>
      <c r="H375" s="6">
        <f t="shared" si="69"/>
        <v>3.0743103479282441E-2</v>
      </c>
      <c r="I375" s="5">
        <f t="shared" si="70"/>
        <v>15615080169.118279</v>
      </c>
      <c r="J375" s="3">
        <f t="shared" si="71"/>
        <v>15.615080169118279</v>
      </c>
      <c r="K375" s="3">
        <f t="shared" si="72"/>
        <v>6.4040657439446619E-2</v>
      </c>
      <c r="L375" s="3">
        <f t="shared" si="73"/>
        <v>5.9161309158310749</v>
      </c>
      <c r="M375" s="4">
        <f t="shared" si="74"/>
        <v>2376.7341299221516</v>
      </c>
      <c r="N375" s="2">
        <f t="shared" si="75"/>
        <v>0.98212776946356317</v>
      </c>
      <c r="O375" s="3">
        <f t="shared" si="76"/>
        <v>5.9383979271177743E-2</v>
      </c>
      <c r="P375" s="2">
        <f t="shared" si="82"/>
        <v>2.9166547671620496E-4</v>
      </c>
      <c r="Q375" s="2">
        <f t="shared" si="77"/>
        <v>3.7373102029862711E-5</v>
      </c>
      <c r="R375" s="2">
        <f t="shared" si="83"/>
        <v>1</v>
      </c>
      <c r="S375" s="2">
        <f t="shared" si="84"/>
        <v>2.9166547671620496E-4</v>
      </c>
      <c r="T375" s="2">
        <f t="shared" si="85"/>
        <v>1.7320256623433289E-5</v>
      </c>
      <c r="U375" s="2">
        <f t="shared" si="78"/>
        <v>1.7010705004109041E-5</v>
      </c>
      <c r="V375" s="104">
        <f t="shared" si="79"/>
        <v>2.8936408473682036E-10</v>
      </c>
      <c r="W375" s="110">
        <f t="shared" si="80"/>
        <v>1.7010705004109041E-5</v>
      </c>
    </row>
    <row r="376" spans="7:23">
      <c r="G376" s="7">
        <f t="shared" si="81"/>
        <v>5.799999999999976E-2</v>
      </c>
      <c r="H376" s="6">
        <f t="shared" si="69"/>
        <v>3.0849480999972003E-2</v>
      </c>
      <c r="I376" s="5">
        <f t="shared" si="70"/>
        <v>15669111588.388584</v>
      </c>
      <c r="J376" s="3">
        <f t="shared" si="71"/>
        <v>15.669111588388585</v>
      </c>
      <c r="K376" s="3">
        <f t="shared" si="72"/>
        <v>6.3819827586207148E-2</v>
      </c>
      <c r="L376" s="3">
        <f t="shared" si="73"/>
        <v>5.936601957062325</v>
      </c>
      <c r="M376" s="4">
        <f t="shared" si="74"/>
        <v>2406.6429905660634</v>
      </c>
      <c r="N376" s="2">
        <f t="shared" si="75"/>
        <v>0.2503823932781184</v>
      </c>
      <c r="O376" s="3">
        <f t="shared" si="76"/>
        <v>5.6208332430243819E-2</v>
      </c>
      <c r="P376" s="2">
        <f t="shared" si="82"/>
        <v>2.6043632401763083E-4</v>
      </c>
      <c r="Q376" s="2">
        <f t="shared" si="77"/>
        <v>3.5053931266055778E-5</v>
      </c>
      <c r="R376" s="2">
        <f t="shared" si="83"/>
        <v>1</v>
      </c>
      <c r="S376" s="2">
        <f t="shared" si="84"/>
        <v>2.6043632401763083E-4</v>
      </c>
      <c r="T376" s="2">
        <f t="shared" si="85"/>
        <v>1.4638691477293685E-5</v>
      </c>
      <c r="U376" s="2">
        <f t="shared" si="78"/>
        <v>3.6652706065447876E-6</v>
      </c>
      <c r="V376" s="104">
        <f t="shared" si="79"/>
        <v>1.3434208619201195E-11</v>
      </c>
      <c r="W376" s="110">
        <f t="shared" si="80"/>
        <v>3.6652706065447876E-6</v>
      </c>
    </row>
    <row r="377" spans="7:23">
      <c r="G377" s="7">
        <f t="shared" si="81"/>
        <v>5.8199999999999759E-2</v>
      </c>
      <c r="H377" s="6">
        <f t="shared" si="69"/>
        <v>3.0955858520661558E-2</v>
      </c>
      <c r="I377" s="5">
        <f t="shared" si="70"/>
        <v>15723143007.658888</v>
      </c>
      <c r="J377" s="3">
        <f t="shared" si="71"/>
        <v>15.723143007658889</v>
      </c>
      <c r="K377" s="3">
        <f t="shared" si="72"/>
        <v>6.3600515463917789E-2</v>
      </c>
      <c r="L377" s="3">
        <f t="shared" si="73"/>
        <v>5.9570729982935733</v>
      </c>
      <c r="M377" s="4">
        <f t="shared" si="74"/>
        <v>2436.8410780336158</v>
      </c>
      <c r="N377" s="2">
        <f t="shared" si="75"/>
        <v>-0.82191443080683502</v>
      </c>
      <c r="O377" s="3">
        <f t="shared" si="76"/>
        <v>5.3154591131473715E-2</v>
      </c>
      <c r="P377" s="2">
        <f t="shared" si="82"/>
        <v>2.3227723751614382E-4</v>
      </c>
      <c r="Q377" s="2">
        <f t="shared" si="77"/>
        <v>3.2871400663971535E-5</v>
      </c>
      <c r="R377" s="2">
        <f t="shared" si="83"/>
        <v>1</v>
      </c>
      <c r="S377" s="2">
        <f t="shared" si="84"/>
        <v>2.3227723751614382E-4</v>
      </c>
      <c r="T377" s="2">
        <f t="shared" si="85"/>
        <v>1.2346601589318832E-5</v>
      </c>
      <c r="U377" s="2">
        <f t="shared" si="78"/>
        <v>-1.0147850017683752E-5</v>
      </c>
      <c r="V377" s="104">
        <f t="shared" si="79"/>
        <v>1.0297885998140413E-10</v>
      </c>
      <c r="W377" s="110">
        <f t="shared" si="80"/>
        <v>1.0147850017683752E-5</v>
      </c>
    </row>
    <row r="378" spans="7:23">
      <c r="G378" s="7">
        <f t="shared" si="81"/>
        <v>5.8399999999999758E-2</v>
      </c>
      <c r="H378" s="6">
        <f t="shared" si="69"/>
        <v>3.106223604135112E-2</v>
      </c>
      <c r="I378" s="5">
        <f t="shared" si="70"/>
        <v>15777174426.929195</v>
      </c>
      <c r="J378" s="3">
        <f t="shared" si="71"/>
        <v>15.777174426929196</v>
      </c>
      <c r="K378" s="3">
        <f t="shared" si="72"/>
        <v>6.3382705479452309E-2</v>
      </c>
      <c r="L378" s="3">
        <f t="shared" si="73"/>
        <v>5.9775440395248234</v>
      </c>
      <c r="M378" s="4">
        <f t="shared" si="74"/>
        <v>2467.3303155802973</v>
      </c>
      <c r="N378" s="2">
        <f t="shared" si="75"/>
        <v>-0.94902869384950694</v>
      </c>
      <c r="O378" s="3">
        <f t="shared" si="76"/>
        <v>5.0220883647139919E-2</v>
      </c>
      <c r="P378" s="2">
        <f t="shared" si="82"/>
        <v>2.0691728905513498E-4</v>
      </c>
      <c r="Q378" s="2">
        <f t="shared" si="77"/>
        <v>3.0817938493566009E-5</v>
      </c>
      <c r="R378" s="2">
        <f t="shared" si="83"/>
        <v>1</v>
      </c>
      <c r="S378" s="2">
        <f t="shared" si="84"/>
        <v>2.0691728905513498E-4</v>
      </c>
      <c r="T378" s="2">
        <f t="shared" si="85"/>
        <v>1.0391569098219553E-5</v>
      </c>
      <c r="U378" s="2">
        <f t="shared" si="78"/>
        <v>-9.8618972483302003E-6</v>
      </c>
      <c r="V378" s="104">
        <f t="shared" si="79"/>
        <v>9.7257017336622778E-11</v>
      </c>
      <c r="W378" s="110">
        <f t="shared" si="80"/>
        <v>9.8618972483302003E-6</v>
      </c>
    </row>
    <row r="379" spans="7:23">
      <c r="G379" s="7">
        <f t="shared" si="81"/>
        <v>5.8599999999999756E-2</v>
      </c>
      <c r="H379" s="6">
        <f t="shared" si="69"/>
        <v>3.1168613562040679E-2</v>
      </c>
      <c r="I379" s="5">
        <f t="shared" si="70"/>
        <v>15831205846.199501</v>
      </c>
      <c r="J379" s="3">
        <f t="shared" si="71"/>
        <v>15.831205846199502</v>
      </c>
      <c r="K379" s="3">
        <f t="shared" si="72"/>
        <v>6.316638225255998E-2</v>
      </c>
      <c r="L379" s="3">
        <f t="shared" si="73"/>
        <v>5.9980150807560726</v>
      </c>
      <c r="M379" s="4">
        <f t="shared" si="74"/>
        <v>2498.112633082093</v>
      </c>
      <c r="N379" s="2">
        <f t="shared" si="75"/>
        <v>-0.57820813916248248</v>
      </c>
      <c r="O379" s="3">
        <f t="shared" si="76"/>
        <v>4.7405219773638756E-2</v>
      </c>
      <c r="P379" s="2">
        <f t="shared" si="82"/>
        <v>1.8410619144512607E-4</v>
      </c>
      <c r="Q379" s="2">
        <f t="shared" si="77"/>
        <v>2.8886362243165261E-5</v>
      </c>
      <c r="R379" s="2">
        <f t="shared" si="83"/>
        <v>1</v>
      </c>
      <c r="S379" s="2">
        <f t="shared" si="84"/>
        <v>1.8410619144512607E-4</v>
      </c>
      <c r="T379" s="2">
        <f t="shared" si="85"/>
        <v>8.7275944671438131E-6</v>
      </c>
      <c r="U379" s="2">
        <f t="shared" si="78"/>
        <v>-5.0463661562120023E-6</v>
      </c>
      <c r="V379" s="104">
        <f t="shared" si="79"/>
        <v>2.5465811382561898E-11</v>
      </c>
      <c r="W379" s="110">
        <f t="shared" si="80"/>
        <v>5.0463661562120023E-6</v>
      </c>
    </row>
    <row r="380" spans="7:23">
      <c r="G380" s="7">
        <f t="shared" si="81"/>
        <v>5.8799999999999755E-2</v>
      </c>
      <c r="H380" s="6">
        <f t="shared" si="69"/>
        <v>3.1274991082730234E-2</v>
      </c>
      <c r="I380" s="5">
        <f t="shared" si="70"/>
        <v>15885237265.469805</v>
      </c>
      <c r="J380" s="3">
        <f t="shared" si="71"/>
        <v>15.885237265469806</v>
      </c>
      <c r="K380" s="3">
        <f t="shared" si="72"/>
        <v>6.2951530612245149E-2</v>
      </c>
      <c r="L380" s="3">
        <f t="shared" si="73"/>
        <v>6.0184861219873218</v>
      </c>
      <c r="M380" s="4">
        <f t="shared" si="74"/>
        <v>2529.1899670354919</v>
      </c>
      <c r="N380" s="2">
        <f t="shared" si="75"/>
        <v>-0.27437354769529421</v>
      </c>
      <c r="O380" s="3">
        <f t="shared" si="76"/>
        <v>4.4705497439628226E-2</v>
      </c>
      <c r="P380" s="2">
        <f t="shared" si="82"/>
        <v>1.6361304869865449E-4</v>
      </c>
      <c r="Q380" s="2">
        <f t="shared" si="77"/>
        <v>2.7069860462850112E-5</v>
      </c>
      <c r="R380" s="2">
        <f t="shared" si="83"/>
        <v>1</v>
      </c>
      <c r="S380" s="2">
        <f t="shared" si="84"/>
        <v>1.6361304869865449E-4</v>
      </c>
      <c r="T380" s="2">
        <f t="shared" si="85"/>
        <v>7.314402729687467E-6</v>
      </c>
      <c r="U380" s="2">
        <f t="shared" si="78"/>
        <v>-2.0068786262164944E-6</v>
      </c>
      <c r="V380" s="104">
        <f t="shared" si="79"/>
        <v>4.0275618203646035E-12</v>
      </c>
      <c r="W380" s="110">
        <f t="shared" si="80"/>
        <v>2.0068786262164944E-6</v>
      </c>
    </row>
    <row r="381" spans="7:23">
      <c r="G381" s="7">
        <f t="shared" si="81"/>
        <v>5.8999999999999754E-2</v>
      </c>
      <c r="H381" s="6">
        <f t="shared" si="69"/>
        <v>3.1381368603419793E-2</v>
      </c>
      <c r="I381" s="5">
        <f t="shared" si="70"/>
        <v>15939268684.74011</v>
      </c>
      <c r="J381" s="3">
        <f t="shared" si="71"/>
        <v>15.939268684740112</v>
      </c>
      <c r="K381" s="3">
        <f t="shared" si="72"/>
        <v>6.2738135593220598E-2</v>
      </c>
      <c r="L381" s="3">
        <f t="shared" si="73"/>
        <v>6.038957163218571</v>
      </c>
      <c r="M381" s="4">
        <f t="shared" si="74"/>
        <v>2560.5642605574853</v>
      </c>
      <c r="N381" s="2">
        <f t="shared" si="75"/>
        <v>-0.23411208813053558</v>
      </c>
      <c r="O381" s="3">
        <f t="shared" si="76"/>
        <v>4.2119509562787406E-2</v>
      </c>
      <c r="P381" s="2">
        <f t="shared" si="82"/>
        <v>1.4522515202712829E-4</v>
      </c>
      <c r="Q381" s="2">
        <f t="shared" si="77"/>
        <v>2.5361975346360019E-5</v>
      </c>
      <c r="R381" s="2">
        <f t="shared" si="83"/>
        <v>1</v>
      </c>
      <c r="S381" s="2">
        <f t="shared" si="84"/>
        <v>1.4522515202712829E-4</v>
      </c>
      <c r="T381" s="2">
        <f t="shared" si="85"/>
        <v>6.1168121795638849E-6</v>
      </c>
      <c r="U381" s="2">
        <f t="shared" si="78"/>
        <v>-1.4320196720599937E-6</v>
      </c>
      <c r="V381" s="104">
        <f t="shared" si="79"/>
        <v>2.0506803411668118E-12</v>
      </c>
      <c r="W381" s="110">
        <f t="shared" si="80"/>
        <v>1.4320196720599937E-6</v>
      </c>
    </row>
    <row r="382" spans="7:23">
      <c r="G382" s="7">
        <f t="shared" si="81"/>
        <v>5.9199999999999753E-2</v>
      </c>
      <c r="H382" s="6">
        <f t="shared" si="69"/>
        <v>3.1487746124109352E-2</v>
      </c>
      <c r="I382" s="5">
        <f t="shared" si="70"/>
        <v>15993300104.010416</v>
      </c>
      <c r="J382" s="3">
        <f t="shared" si="71"/>
        <v>15.993300104010418</v>
      </c>
      <c r="K382" s="3">
        <f t="shared" si="72"/>
        <v>6.2526182432432686E-2</v>
      </c>
      <c r="L382" s="3">
        <f t="shared" si="73"/>
        <v>6.0594282044498202</v>
      </c>
      <c r="M382" s="4">
        <f t="shared" si="74"/>
        <v>2592.2374633855616</v>
      </c>
      <c r="N382" s="2">
        <f t="shared" si="75"/>
        <v>-0.47378290915974841</v>
      </c>
      <c r="O382" s="3">
        <f t="shared" si="76"/>
        <v>3.9644951126903125E-2</v>
      </c>
      <c r="P382" s="2">
        <f t="shared" si="82"/>
        <v>1.2874682266192128E-4</v>
      </c>
      <c r="Q382" s="2">
        <f t="shared" si="77"/>
        <v>2.3756586027622999E-5</v>
      </c>
      <c r="R382" s="2">
        <f t="shared" si="83"/>
        <v>1</v>
      </c>
      <c r="S382" s="2">
        <f t="shared" si="84"/>
        <v>1.2874682266192128E-4</v>
      </c>
      <c r="T382" s="2">
        <f t="shared" si="85"/>
        <v>5.1041614921759328E-6</v>
      </c>
      <c r="U382" s="2">
        <f t="shared" si="78"/>
        <v>-2.4182644805842758E-6</v>
      </c>
      <c r="V382" s="104">
        <f t="shared" si="79"/>
        <v>5.848003098055537E-12</v>
      </c>
      <c r="W382" s="110">
        <f t="shared" si="80"/>
        <v>2.4182644805842758E-6</v>
      </c>
    </row>
    <row r="383" spans="7:23">
      <c r="G383" s="7">
        <f t="shared" si="81"/>
        <v>5.9399999999999752E-2</v>
      </c>
      <c r="H383" s="6">
        <f t="shared" si="69"/>
        <v>3.1594123644798917E-2</v>
      </c>
      <c r="I383" s="5">
        <f t="shared" si="70"/>
        <v>16047331523.280725</v>
      </c>
      <c r="J383" s="3">
        <f t="shared" si="71"/>
        <v>16.047331523280725</v>
      </c>
      <c r="K383" s="3">
        <f t="shared" si="72"/>
        <v>6.231565656565681E-2</v>
      </c>
      <c r="L383" s="3">
        <f t="shared" si="73"/>
        <v>6.0798992456810712</v>
      </c>
      <c r="M383" s="4">
        <f t="shared" si="74"/>
        <v>2624.2115318777151</v>
      </c>
      <c r="N383" s="2">
        <f t="shared" si="75"/>
        <v>-0.86827946251498123</v>
      </c>
      <c r="O383" s="3">
        <f t="shared" si="76"/>
        <v>3.7279426449934011E-2</v>
      </c>
      <c r="P383" s="2">
        <f t="shared" si="82"/>
        <v>1.1399830224788797E-4</v>
      </c>
      <c r="Q383" s="2">
        <f t="shared" si="77"/>
        <v>2.2247892568442973E-5</v>
      </c>
      <c r="R383" s="2">
        <f t="shared" si="83"/>
        <v>1</v>
      </c>
      <c r="S383" s="2">
        <f t="shared" si="84"/>
        <v>1.1399830224788797E-4</v>
      </c>
      <c r="T383" s="2">
        <f t="shared" si="85"/>
        <v>4.2497913240674872E-6</v>
      </c>
      <c r="U383" s="2">
        <f t="shared" si="78"/>
        <v>-3.6900065266621481E-6</v>
      </c>
      <c r="V383" s="104">
        <f t="shared" si="79"/>
        <v>1.361614816680925E-11</v>
      </c>
      <c r="W383" s="110">
        <f t="shared" si="80"/>
        <v>3.6900065266621481E-6</v>
      </c>
    </row>
    <row r="384" spans="7:23">
      <c r="G384" s="7">
        <f t="shared" si="81"/>
        <v>5.959999999999975E-2</v>
      </c>
      <c r="H384" s="6">
        <f t="shared" si="69"/>
        <v>3.1700501165488469E-2</v>
      </c>
      <c r="I384" s="5">
        <f t="shared" si="70"/>
        <v>16101362942.551027</v>
      </c>
      <c r="J384" s="3">
        <f t="shared" si="71"/>
        <v>16.101362942551027</v>
      </c>
      <c r="K384" s="3">
        <f t="shared" si="72"/>
        <v>6.2106543624161327E-2</v>
      </c>
      <c r="L384" s="3">
        <f t="shared" si="73"/>
        <v>6.1003702869123195</v>
      </c>
      <c r="M384" s="4">
        <f t="shared" si="74"/>
        <v>2656.4884290124292</v>
      </c>
      <c r="N384" s="2">
        <f t="shared" si="75"/>
        <v>-0.94212011145915264</v>
      </c>
      <c r="O384" s="3">
        <f t="shared" si="76"/>
        <v>3.5020456612812764E-2</v>
      </c>
      <c r="P384" s="2">
        <f t="shared" si="82"/>
        <v>1.0081469126304014E-4</v>
      </c>
      <c r="Q384" s="2">
        <f t="shared" si="77"/>
        <v>2.0830400614322778E-5</v>
      </c>
      <c r="R384" s="2">
        <f t="shared" si="83"/>
        <v>1</v>
      </c>
      <c r="S384" s="2">
        <f t="shared" si="84"/>
        <v>1.0081469126304014E-4</v>
      </c>
      <c r="T384" s="2">
        <f t="shared" si="85"/>
        <v>3.5305765213114112E-6</v>
      </c>
      <c r="U384" s="2">
        <f t="shared" si="78"/>
        <v>-3.326227145772974E-6</v>
      </c>
      <c r="V384" s="104">
        <f t="shared" si="79"/>
        <v>1.1063787025277026E-11</v>
      </c>
      <c r="W384" s="110">
        <f t="shared" si="80"/>
        <v>3.326227145772974E-6</v>
      </c>
    </row>
    <row r="385" spans="7:23">
      <c r="G385" s="7">
        <f t="shared" si="81"/>
        <v>5.9799999999999749E-2</v>
      </c>
      <c r="H385" s="6">
        <f t="shared" si="69"/>
        <v>3.1806878686178028E-2</v>
      </c>
      <c r="I385" s="5">
        <f t="shared" si="70"/>
        <v>16155394361.821333</v>
      </c>
      <c r="J385" s="3">
        <f t="shared" si="71"/>
        <v>16.155394361821333</v>
      </c>
      <c r="K385" s="3">
        <f t="shared" si="72"/>
        <v>6.1898829431438381E-2</v>
      </c>
      <c r="L385" s="3">
        <f t="shared" si="73"/>
        <v>6.1208413281435687</v>
      </c>
      <c r="M385" s="4">
        <f t="shared" si="74"/>
        <v>2689.0701243887052</v>
      </c>
      <c r="N385" s="2">
        <f t="shared" si="75"/>
        <v>-6.3087866823480804E-2</v>
      </c>
      <c r="O385" s="3">
        <f t="shared" si="76"/>
        <v>3.2865487018028383E-2</v>
      </c>
      <c r="P385" s="2">
        <f t="shared" si="82"/>
        <v>8.9044935643795849E-5</v>
      </c>
      <c r="Q385" s="2">
        <f t="shared" si="77"/>
        <v>1.9498906695849174E-5</v>
      </c>
      <c r="R385" s="2">
        <f t="shared" si="83"/>
        <v>1</v>
      </c>
      <c r="S385" s="2">
        <f t="shared" si="84"/>
        <v>8.9044935643795849E-5</v>
      </c>
      <c r="T385" s="2">
        <f t="shared" si="85"/>
        <v>2.9265051764223454E-6</v>
      </c>
      <c r="U385" s="2">
        <f t="shared" si="78"/>
        <v>-1.8462696882836012E-7</v>
      </c>
      <c r="V385" s="104">
        <f t="shared" si="79"/>
        <v>3.4087117618748262E-14</v>
      </c>
      <c r="W385" s="110">
        <f t="shared" si="80"/>
        <v>1.8462696882836012E-7</v>
      </c>
    </row>
    <row r="386" spans="7:23">
      <c r="G386" s="7">
        <f t="shared" si="81"/>
        <v>5.9999999999999748E-2</v>
      </c>
      <c r="H386" s="6">
        <f t="shared" si="69"/>
        <v>3.1913256206867587E-2</v>
      </c>
      <c r="I386" s="5">
        <f t="shared" si="70"/>
        <v>16209425781.091639</v>
      </c>
      <c r="J386" s="3">
        <f t="shared" si="71"/>
        <v>16.209425781091639</v>
      </c>
      <c r="K386" s="3">
        <f t="shared" si="72"/>
        <v>6.1692500000000254E-2</v>
      </c>
      <c r="L386" s="3">
        <f t="shared" si="73"/>
        <v>6.1413123693748179</v>
      </c>
      <c r="M386" s="4">
        <f t="shared" si="74"/>
        <v>2721.9585942260319</v>
      </c>
      <c r="N386" s="2">
        <f t="shared" si="75"/>
        <v>0.98700603173257184</v>
      </c>
      <c r="O386" s="3">
        <f t="shared" si="76"/>
        <v>3.081189504649914E-2</v>
      </c>
      <c r="P386" s="2">
        <f t="shared" si="82"/>
        <v>7.8550861541532477E-5</v>
      </c>
      <c r="Q386" s="2">
        <f t="shared" si="77"/>
        <v>1.8248484153535062E-5</v>
      </c>
      <c r="R386" s="2">
        <f t="shared" si="83"/>
        <v>1</v>
      </c>
      <c r="S386" s="2">
        <f t="shared" si="84"/>
        <v>7.8550861541532477E-5</v>
      </c>
      <c r="T386" s="2">
        <f t="shared" si="85"/>
        <v>2.4203009016297844E-6</v>
      </c>
      <c r="U386" s="2">
        <f t="shared" si="78"/>
        <v>2.3888515885163791E-6</v>
      </c>
      <c r="V386" s="104">
        <f t="shared" si="79"/>
        <v>5.7066119119572273E-12</v>
      </c>
      <c r="W386" s="110">
        <f t="shared" si="80"/>
        <v>2.3888515885163791E-6</v>
      </c>
    </row>
    <row r="387" spans="7:23">
      <c r="G387" s="7">
        <f t="shared" si="81"/>
        <v>6.0199999999999747E-2</v>
      </c>
      <c r="H387" s="6">
        <f t="shared" si="69"/>
        <v>3.2019633727557145E-2</v>
      </c>
      <c r="I387" s="5">
        <f t="shared" si="70"/>
        <v>16263457200.361944</v>
      </c>
      <c r="J387" s="3">
        <f t="shared" si="71"/>
        <v>16.263457200361945</v>
      </c>
      <c r="K387" s="3">
        <f t="shared" si="72"/>
        <v>6.1487541528239452E-2</v>
      </c>
      <c r="L387" s="3">
        <f t="shared" si="73"/>
        <v>6.1617834106060672</v>
      </c>
      <c r="M387" s="4">
        <f t="shared" si="74"/>
        <v>2755.1558213644066</v>
      </c>
      <c r="N387" s="2">
        <f t="shared" si="75"/>
        <v>-4.9101707288920403E-2</v>
      </c>
      <c r="O387" s="3">
        <f t="shared" si="76"/>
        <v>2.8856997780889425E-2</v>
      </c>
      <c r="P387" s="2">
        <f t="shared" si="82"/>
        <v>6.9206257903066336E-5</v>
      </c>
      <c r="Q387" s="2">
        <f t="shared" si="77"/>
        <v>1.7074469664479047E-5</v>
      </c>
      <c r="R387" s="2">
        <f t="shared" si="83"/>
        <v>1</v>
      </c>
      <c r="S387" s="2">
        <f t="shared" si="84"/>
        <v>6.9206257903066336E-5</v>
      </c>
      <c r="T387" s="2">
        <f t="shared" si="85"/>
        <v>1.9970848307324465E-6</v>
      </c>
      <c r="U387" s="2">
        <f t="shared" si="78"/>
        <v>-9.806027478976773E-8</v>
      </c>
      <c r="V387" s="104">
        <f t="shared" si="79"/>
        <v>9.6158174918447573E-15</v>
      </c>
      <c r="W387" s="110">
        <f t="shared" si="80"/>
        <v>9.806027478976773E-8</v>
      </c>
    </row>
    <row r="388" spans="7:23">
      <c r="G388" s="7">
        <f t="shared" si="81"/>
        <v>6.0399999999999746E-2</v>
      </c>
      <c r="H388" s="6">
        <f t="shared" si="69"/>
        <v>3.2126011248246704E-2</v>
      </c>
      <c r="I388" s="5">
        <f t="shared" si="70"/>
        <v>16317488619.63225</v>
      </c>
      <c r="J388" s="3">
        <f t="shared" si="71"/>
        <v>16.31748861963225</v>
      </c>
      <c r="K388" s="3">
        <f t="shared" si="72"/>
        <v>6.1283940397351237E-2</v>
      </c>
      <c r="L388" s="3">
        <f t="shared" si="73"/>
        <v>6.1822544518373164</v>
      </c>
      <c r="M388" s="4">
        <f t="shared" si="74"/>
        <v>2788.6637952643214</v>
      </c>
      <c r="N388" s="2">
        <f t="shared" si="75"/>
        <v>-0.84169990572637898</v>
      </c>
      <c r="O388" s="3">
        <f t="shared" si="76"/>
        <v>2.6998059763370049E-2</v>
      </c>
      <c r="P388" s="2">
        <f t="shared" si="82"/>
        <v>6.0896006355415212E-5</v>
      </c>
      <c r="Q388" s="2">
        <f t="shared" si="77"/>
        <v>1.5972450349687611E-5</v>
      </c>
      <c r="R388" s="2">
        <f t="shared" si="83"/>
        <v>1</v>
      </c>
      <c r="S388" s="2">
        <f t="shared" si="84"/>
        <v>6.0896006355415212E-5</v>
      </c>
      <c r="T388" s="2">
        <f t="shared" si="85"/>
        <v>1.6440740189340622E-6</v>
      </c>
      <c r="U388" s="2">
        <f t="shared" si="78"/>
        <v>-1.3838169467439891E-6</v>
      </c>
      <c r="V388" s="104">
        <f t="shared" si="79"/>
        <v>1.9149493420958563E-12</v>
      </c>
      <c r="W388" s="110">
        <f t="shared" si="80"/>
        <v>1.3838169467439891E-6</v>
      </c>
    </row>
    <row r="389" spans="7:23">
      <c r="G389" s="7">
        <f t="shared" si="81"/>
        <v>6.0599999999999744E-2</v>
      </c>
      <c r="H389" s="6">
        <f t="shared" si="69"/>
        <v>3.2232388768936263E-2</v>
      </c>
      <c r="I389" s="5">
        <f t="shared" si="70"/>
        <v>16371520038.902555</v>
      </c>
      <c r="J389" s="3">
        <f t="shared" si="71"/>
        <v>16.371520038902556</v>
      </c>
      <c r="K389" s="3">
        <f t="shared" si="72"/>
        <v>6.108168316831708E-2</v>
      </c>
      <c r="L389" s="3">
        <f t="shared" si="73"/>
        <v>6.2027254930685665</v>
      </c>
      <c r="M389" s="4">
        <f t="shared" si="74"/>
        <v>2822.4845120067739</v>
      </c>
      <c r="N389" s="2">
        <f t="shared" si="75"/>
        <v>0.98618247421896854</v>
      </c>
      <c r="O389" s="3">
        <f t="shared" si="76"/>
        <v>2.5232300755850739E-2</v>
      </c>
      <c r="P389" s="2">
        <f t="shared" si="82"/>
        <v>5.351525768339876E-5</v>
      </c>
      <c r="Q389" s="2">
        <f t="shared" si="77"/>
        <v>1.4938251441384928E-5</v>
      </c>
      <c r="R389" s="2">
        <f t="shared" si="83"/>
        <v>1</v>
      </c>
      <c r="S389" s="2">
        <f t="shared" si="84"/>
        <v>5.351525768339876E-5</v>
      </c>
      <c r="T389" s="2">
        <f t="shared" si="85"/>
        <v>1.3503130768943696E-6</v>
      </c>
      <c r="U389" s="2">
        <f t="shared" si="78"/>
        <v>1.3316550911419178E-6</v>
      </c>
      <c r="V389" s="104">
        <f t="shared" si="79"/>
        <v>1.7733052817641892E-12</v>
      </c>
      <c r="W389" s="110">
        <f t="shared" si="80"/>
        <v>1.3316550911419178E-6</v>
      </c>
    </row>
    <row r="390" spans="7:23">
      <c r="G390" s="7">
        <f t="shared" si="81"/>
        <v>6.0799999999999743E-2</v>
      </c>
      <c r="H390" s="6">
        <f t="shared" si="69"/>
        <v>3.2338766289625821E-2</v>
      </c>
      <c r="I390" s="5">
        <f t="shared" si="70"/>
        <v>16425551458.172859</v>
      </c>
      <c r="J390" s="3">
        <f t="shared" si="71"/>
        <v>16.425551458172862</v>
      </c>
      <c r="K390" s="3">
        <f t="shared" si="72"/>
        <v>6.0880756578947613E-2</v>
      </c>
      <c r="L390" s="3">
        <f t="shared" si="73"/>
        <v>6.2231965342998157</v>
      </c>
      <c r="M390" s="4">
        <f t="shared" si="74"/>
        <v>2856.6199742932586</v>
      </c>
      <c r="N390" s="2">
        <f t="shared" si="75"/>
        <v>-0.83178158320859241</v>
      </c>
      <c r="O390" s="3">
        <f t="shared" si="76"/>
        <v>2.3556903470942653E-2</v>
      </c>
      <c r="P390" s="2">
        <f t="shared" si="82"/>
        <v>4.6968654017093773E-5</v>
      </c>
      <c r="Q390" s="2">
        <f t="shared" si="77"/>
        <v>1.3967924490126673E-5</v>
      </c>
      <c r="R390" s="2">
        <f t="shared" si="83"/>
        <v>1</v>
      </c>
      <c r="S390" s="2">
        <f t="shared" si="84"/>
        <v>4.6968654017093773E-5</v>
      </c>
      <c r="T390" s="2">
        <f t="shared" si="85"/>
        <v>1.1064360488407808E-6</v>
      </c>
      <c r="U390" s="2">
        <f t="shared" si="78"/>
        <v>-9.2031312842384415E-7</v>
      </c>
      <c r="V390" s="104">
        <f t="shared" si="79"/>
        <v>8.4697625434928309E-13</v>
      </c>
      <c r="W390" s="110">
        <f t="shared" si="80"/>
        <v>9.2031312842384415E-7</v>
      </c>
    </row>
    <row r="391" spans="7:23">
      <c r="G391" s="7">
        <f t="shared" si="81"/>
        <v>6.0999999999999742E-2</v>
      </c>
      <c r="H391" s="6">
        <f t="shared" si="69"/>
        <v>3.244514381031538E-2</v>
      </c>
      <c r="I391" s="5">
        <f t="shared" si="70"/>
        <v>16479582877.443165</v>
      </c>
      <c r="J391" s="3">
        <f t="shared" si="71"/>
        <v>16.479582877443164</v>
      </c>
      <c r="K391" s="3">
        <f t="shared" si="72"/>
        <v>6.068114754098386E-2</v>
      </c>
      <c r="L391" s="3">
        <f t="shared" si="73"/>
        <v>6.2436675755310649</v>
      </c>
      <c r="M391" s="4">
        <f t="shared" si="74"/>
        <v>2891.0721914457754</v>
      </c>
      <c r="N391" s="2">
        <f t="shared" si="75"/>
        <v>0.76882871518035145</v>
      </c>
      <c r="O391" s="3">
        <f t="shared" si="76"/>
        <v>2.1969021242326903E-2</v>
      </c>
      <c r="P391" s="2">
        <f t="shared" si="82"/>
        <v>4.1169595694420452E-5</v>
      </c>
      <c r="Q391" s="2">
        <f t="shared" si="77"/>
        <v>1.305773609202402E-5</v>
      </c>
      <c r="R391" s="2">
        <f t="shared" si="83"/>
        <v>1</v>
      </c>
      <c r="S391" s="2">
        <f t="shared" si="84"/>
        <v>4.1169595694420452E-5</v>
      </c>
      <c r="T391" s="2">
        <f t="shared" si="85"/>
        <v>9.0445572234873319E-7</v>
      </c>
      <c r="U391" s="2">
        <f t="shared" si="78"/>
        <v>6.9537153095089327E-7</v>
      </c>
      <c r="V391" s="104">
        <f t="shared" si="79"/>
        <v>4.8354156605698909E-13</v>
      </c>
      <c r="W391" s="110">
        <f t="shared" si="80"/>
        <v>6.9537153095089327E-7</v>
      </c>
    </row>
    <row r="392" spans="7:23">
      <c r="G392" s="7">
        <f t="shared" si="81"/>
        <v>6.1199999999999741E-2</v>
      </c>
      <c r="H392" s="6">
        <f t="shared" si="69"/>
        <v>3.2551521331004939E-2</v>
      </c>
      <c r="I392" s="5">
        <f t="shared" si="70"/>
        <v>16533614296.71347</v>
      </c>
      <c r="J392" s="3">
        <f t="shared" si="71"/>
        <v>16.53361429671347</v>
      </c>
      <c r="K392" s="3">
        <f t="shared" si="72"/>
        <v>6.0482843137255153E-2</v>
      </c>
      <c r="L392" s="3">
        <f t="shared" si="73"/>
        <v>6.2641386167623141</v>
      </c>
      <c r="M392" s="4">
        <f t="shared" si="74"/>
        <v>2925.8431794068224</v>
      </c>
      <c r="N392" s="2">
        <f t="shared" si="75"/>
        <v>-0.88684705305433098</v>
      </c>
      <c r="O392" s="3">
        <f t="shared" si="76"/>
        <v>2.0465785603818853E-2</v>
      </c>
      <c r="P392" s="2">
        <f t="shared" si="82"/>
        <v>3.6039551631599203E-5</v>
      </c>
      <c r="Q392" s="2">
        <f t="shared" si="77"/>
        <v>1.2204157116879891E-5</v>
      </c>
      <c r="R392" s="2">
        <f t="shared" si="83"/>
        <v>1</v>
      </c>
      <c r="S392" s="2">
        <f t="shared" si="84"/>
        <v>3.6039551631599203E-5</v>
      </c>
      <c r="T392" s="2">
        <f t="shared" si="85"/>
        <v>7.3757773695006917E-7</v>
      </c>
      <c r="U392" s="2">
        <f t="shared" si="78"/>
        <v>-6.5411864241265135E-7</v>
      </c>
      <c r="V392" s="104">
        <f t="shared" si="79"/>
        <v>4.2787119835177004E-13</v>
      </c>
      <c r="W392" s="110">
        <f t="shared" si="80"/>
        <v>6.5411864241265135E-7</v>
      </c>
    </row>
    <row r="393" spans="7:23">
      <c r="G393" s="7">
        <f t="shared" si="81"/>
        <v>6.139999999999974E-2</v>
      </c>
      <c r="H393" s="6">
        <f t="shared" si="69"/>
        <v>3.265789885169449E-2</v>
      </c>
      <c r="I393" s="5">
        <f t="shared" si="70"/>
        <v>16587645715.983772</v>
      </c>
      <c r="J393" s="3">
        <f t="shared" si="71"/>
        <v>16.587645715983772</v>
      </c>
      <c r="K393" s="3">
        <f t="shared" si="72"/>
        <v>6.0285830618892769E-2</v>
      </c>
      <c r="L393" s="3">
        <f t="shared" si="73"/>
        <v>6.2846096579935624</v>
      </c>
      <c r="M393" s="4">
        <f t="shared" si="74"/>
        <v>2960.934960739396</v>
      </c>
      <c r="N393" s="2">
        <f t="shared" si="75"/>
        <v>0.99854548175849822</v>
      </c>
      <c r="O393" s="3">
        <f t="shared" si="76"/>
        <v>1.9044313747215325E-2</v>
      </c>
      <c r="P393" s="2">
        <f t="shared" si="82"/>
        <v>3.1507411920246931E-5</v>
      </c>
      <c r="Q393" s="2">
        <f t="shared" si="77"/>
        <v>1.1403852418532186E-5</v>
      </c>
      <c r="R393" s="2">
        <f t="shared" si="83"/>
        <v>1</v>
      </c>
      <c r="S393" s="2">
        <f t="shared" si="84"/>
        <v>3.1507411920246931E-5</v>
      </c>
      <c r="T393" s="2">
        <f t="shared" si="85"/>
        <v>6.0003703797193459E-7</v>
      </c>
      <c r="U393" s="2">
        <f t="shared" si="78"/>
        <v>5.9916427315462768E-7</v>
      </c>
      <c r="V393" s="104">
        <f t="shared" si="79"/>
        <v>3.5899782622491332E-13</v>
      </c>
      <c r="W393" s="110">
        <f t="shared" si="80"/>
        <v>5.9916427315462768E-7</v>
      </c>
    </row>
    <row r="394" spans="7:23">
      <c r="G394" s="7">
        <f t="shared" si="81"/>
        <v>6.1599999999999738E-2</v>
      </c>
      <c r="H394" s="6">
        <f t="shared" si="69"/>
        <v>3.2764276372384056E-2</v>
      </c>
      <c r="I394" s="5">
        <f t="shared" si="70"/>
        <v>16641677135.254082</v>
      </c>
      <c r="J394" s="3">
        <f t="shared" si="71"/>
        <v>16.641677135254081</v>
      </c>
      <c r="K394" s="3">
        <f t="shared" si="72"/>
        <v>6.0090097402597652E-2</v>
      </c>
      <c r="L394" s="3">
        <f t="shared" si="73"/>
        <v>6.3050806992248134</v>
      </c>
      <c r="M394" s="4">
        <f t="shared" si="74"/>
        <v>2996.3495646270017</v>
      </c>
      <c r="N394" s="2">
        <f t="shared" si="75"/>
        <v>-0.61293482510482589</v>
      </c>
      <c r="O394" s="3">
        <f t="shared" si="76"/>
        <v>1.7701715829994118E-2</v>
      </c>
      <c r="P394" s="2">
        <f t="shared" si="82"/>
        <v>2.7508881273666586E-5</v>
      </c>
      <c r="Q394" s="2">
        <f t="shared" si="77"/>
        <v>1.0653671009194294E-5</v>
      </c>
      <c r="R394" s="2">
        <f t="shared" si="83"/>
        <v>1</v>
      </c>
      <c r="S394" s="2">
        <f t="shared" si="84"/>
        <v>2.7508881273666586E-5</v>
      </c>
      <c r="T394" s="2">
        <f t="shared" si="85"/>
        <v>4.8695439910749253E-7</v>
      </c>
      <c r="U394" s="2">
        <f t="shared" si="78"/>
        <v>-2.9847130945097652E-7</v>
      </c>
      <c r="V394" s="104">
        <f t="shared" si="79"/>
        <v>8.9085122565380583E-14</v>
      </c>
      <c r="W394" s="110">
        <f t="shared" si="80"/>
        <v>2.9847130945097652E-7</v>
      </c>
    </row>
    <row r="395" spans="7:23">
      <c r="G395" s="7">
        <f t="shared" si="81"/>
        <v>6.1799999999999737E-2</v>
      </c>
      <c r="H395" s="6">
        <f t="shared" si="69"/>
        <v>3.2870653893073608E-2</v>
      </c>
      <c r="I395" s="5">
        <f t="shared" si="70"/>
        <v>16695708554.524384</v>
      </c>
      <c r="J395" s="3">
        <f t="shared" si="71"/>
        <v>16.695708554524384</v>
      </c>
      <c r="K395" s="3">
        <f t="shared" si="72"/>
        <v>5.9895631067961426E-2</v>
      </c>
      <c r="L395" s="3">
        <f t="shared" si="73"/>
        <v>6.3255517404560608</v>
      </c>
      <c r="M395" s="4">
        <f t="shared" si="74"/>
        <v>3032.0890268736325</v>
      </c>
      <c r="N395" s="2">
        <f t="shared" si="75"/>
        <v>-0.4987651265805737</v>
      </c>
      <c r="O395" s="3">
        <f t="shared" si="76"/>
        <v>1.6435102105093476E-2</v>
      </c>
      <c r="P395" s="2">
        <f t="shared" si="82"/>
        <v>2.3985911865635712E-5</v>
      </c>
      <c r="Q395" s="2">
        <f t="shared" si="77"/>
        <v>9.9506366800772792E-6</v>
      </c>
      <c r="R395" s="2">
        <f t="shared" si="83"/>
        <v>1</v>
      </c>
      <c r="S395" s="2">
        <f t="shared" si="84"/>
        <v>2.3985911865635712E-5</v>
      </c>
      <c r="T395" s="2">
        <f t="shared" si="85"/>
        <v>3.9421091059549608E-7</v>
      </c>
      <c r="U395" s="2">
        <f t="shared" si="78"/>
        <v>-1.9661865472260583E-7</v>
      </c>
      <c r="V395" s="104">
        <f t="shared" si="79"/>
        <v>3.8658895384927285E-14</v>
      </c>
      <c r="W395" s="110">
        <f t="shared" si="80"/>
        <v>1.9661865472260583E-7</v>
      </c>
    </row>
    <row r="396" spans="7:23">
      <c r="G396" s="7">
        <f t="shared" si="81"/>
        <v>6.1999999999999736E-2</v>
      </c>
      <c r="H396" s="6">
        <f t="shared" si="69"/>
        <v>3.2977031413763173E-2</v>
      </c>
      <c r="I396" s="5">
        <f t="shared" si="70"/>
        <v>16749739973.794693</v>
      </c>
      <c r="J396" s="3">
        <f t="shared" si="71"/>
        <v>16.749739973794693</v>
      </c>
      <c r="K396" s="3">
        <f t="shared" si="72"/>
        <v>5.9702419354838956E-2</v>
      </c>
      <c r="L396" s="3">
        <f t="shared" si="73"/>
        <v>6.3460227816873118</v>
      </c>
      <c r="M396" s="4">
        <f t="shared" si="74"/>
        <v>3068.1553899037995</v>
      </c>
      <c r="N396" s="2">
        <f t="shared" si="75"/>
        <v>0.89595437801177658</v>
      </c>
      <c r="O396" s="3">
        <f t="shared" si="76"/>
        <v>1.5241589846317807E-2</v>
      </c>
      <c r="P396" s="2">
        <f t="shared" si="82"/>
        <v>2.0886174041716219E-5</v>
      </c>
      <c r="Q396" s="2">
        <f t="shared" si="77"/>
        <v>9.2919390510674147E-6</v>
      </c>
      <c r="R396" s="2">
        <f t="shared" si="83"/>
        <v>1</v>
      </c>
      <c r="S396" s="2">
        <f t="shared" si="84"/>
        <v>2.0886174041716219E-5</v>
      </c>
      <c r="T396" s="2">
        <f t="shared" si="85"/>
        <v>3.1833849820264848E-7</v>
      </c>
      <c r="U396" s="2">
        <f t="shared" si="78"/>
        <v>2.8521677115435698E-7</v>
      </c>
      <c r="V396" s="104">
        <f t="shared" si="79"/>
        <v>8.1348606547716843E-14</v>
      </c>
      <c r="W396" s="110">
        <f t="shared" si="80"/>
        <v>2.8521677115435698E-7</v>
      </c>
    </row>
    <row r="397" spans="7:23">
      <c r="G397" s="7">
        <f t="shared" si="81"/>
        <v>6.2199999999999735E-2</v>
      </c>
      <c r="H397" s="6">
        <f t="shared" si="69"/>
        <v>3.3083408934452725E-2</v>
      </c>
      <c r="I397" s="5">
        <f t="shared" si="70"/>
        <v>16803771393.064995</v>
      </c>
      <c r="J397" s="3">
        <f t="shared" si="71"/>
        <v>16.803771393064995</v>
      </c>
      <c r="K397" s="3">
        <f t="shared" si="72"/>
        <v>5.9510450160771958E-2</v>
      </c>
      <c r="L397" s="3">
        <f t="shared" si="73"/>
        <v>6.3664938229185601</v>
      </c>
      <c r="M397" s="4">
        <f t="shared" si="74"/>
        <v>3104.550702762494</v>
      </c>
      <c r="N397" s="2">
        <f t="shared" si="75"/>
        <v>0.66479421259673444</v>
      </c>
      <c r="O397" s="3">
        <f t="shared" si="76"/>
        <v>1.4118310044404067E-2</v>
      </c>
      <c r="P397" s="2">
        <f t="shared" si="82"/>
        <v>1.8162563334944759E-5</v>
      </c>
      <c r="Q397" s="2">
        <f t="shared" si="77"/>
        <v>8.6749250327253083E-6</v>
      </c>
      <c r="R397" s="2">
        <f t="shared" si="83"/>
        <v>1</v>
      </c>
      <c r="S397" s="2">
        <f t="shared" si="84"/>
        <v>1.8162563334944759E-5</v>
      </c>
      <c r="T397" s="2">
        <f t="shared" si="85"/>
        <v>2.5642470036387563E-7</v>
      </c>
      <c r="U397" s="2">
        <f t="shared" si="78"/>
        <v>1.7046965676875626E-7</v>
      </c>
      <c r="V397" s="104">
        <f t="shared" si="79"/>
        <v>2.9059903878857568E-14</v>
      </c>
      <c r="W397" s="110">
        <f t="shared" si="80"/>
        <v>1.7046965676875626E-7</v>
      </c>
    </row>
    <row r="398" spans="7:23">
      <c r="G398" s="7">
        <f t="shared" si="81"/>
        <v>6.2399999999999733E-2</v>
      </c>
      <c r="H398" s="6">
        <f t="shared" si="69"/>
        <v>3.3189786455142284E-2</v>
      </c>
      <c r="I398" s="5">
        <f t="shared" si="70"/>
        <v>16857802812.3353</v>
      </c>
      <c r="J398" s="3">
        <f t="shared" si="71"/>
        <v>16.857802812335301</v>
      </c>
      <c r="K398" s="3">
        <f t="shared" si="72"/>
        <v>5.9319711538461793E-2</v>
      </c>
      <c r="L398" s="3">
        <f t="shared" si="73"/>
        <v>6.3869648641498094</v>
      </c>
      <c r="M398" s="4">
        <f t="shared" si="74"/>
        <v>3141.2770211152274</v>
      </c>
      <c r="N398" s="2">
        <f t="shared" si="75"/>
        <v>-0.24311428965513476</v>
      </c>
      <c r="O398" s="3">
        <f t="shared" si="76"/>
        <v>1.3062413850399792E-2</v>
      </c>
      <c r="P398" s="2">
        <f t="shared" si="82"/>
        <v>1.5772742183585244E-5</v>
      </c>
      <c r="Q398" s="2">
        <f t="shared" si="77"/>
        <v>8.0970906843533428E-6</v>
      </c>
      <c r="R398" s="2">
        <f t="shared" si="83"/>
        <v>1</v>
      </c>
      <c r="S398" s="2">
        <f t="shared" si="84"/>
        <v>1.5772742183585244E-5</v>
      </c>
      <c r="T398" s="2">
        <f t="shared" si="85"/>
        <v>2.0603008595764896E-7</v>
      </c>
      <c r="U398" s="2">
        <f t="shared" si="78"/>
        <v>-5.0088857995180184E-8</v>
      </c>
      <c r="V398" s="104">
        <f t="shared" si="79"/>
        <v>2.5088936952613257E-15</v>
      </c>
      <c r="W398" s="110">
        <f t="shared" si="80"/>
        <v>5.0088857995180184E-8</v>
      </c>
    </row>
    <row r="399" spans="7:23">
      <c r="G399" s="7">
        <f t="shared" si="81"/>
        <v>6.2599999999999739E-2</v>
      </c>
      <c r="H399" s="6">
        <f t="shared" si="69"/>
        <v>3.329616397583185E-2</v>
      </c>
      <c r="I399" s="5">
        <f t="shared" si="70"/>
        <v>16911834231.60561</v>
      </c>
      <c r="J399" s="3">
        <f t="shared" si="71"/>
        <v>16.91183423160561</v>
      </c>
      <c r="K399" s="3">
        <f t="shared" si="72"/>
        <v>5.9130191693290972E-2</v>
      </c>
      <c r="L399" s="3">
        <f t="shared" si="73"/>
        <v>6.4074359053810603</v>
      </c>
      <c r="M399" s="4">
        <f t="shared" si="74"/>
        <v>3178.3364072480044</v>
      </c>
      <c r="N399" s="2">
        <f t="shared" si="75"/>
        <v>-0.77410550369794073</v>
      </c>
      <c r="O399" s="3">
        <f t="shared" si="76"/>
        <v>1.2071078744770902E-2</v>
      </c>
      <c r="P399" s="2">
        <f t="shared" si="82"/>
        <v>1.3678714727524389E-5</v>
      </c>
      <c r="Q399" s="2">
        <f t="shared" si="77"/>
        <v>7.5560734523642041E-6</v>
      </c>
      <c r="R399" s="2">
        <f t="shared" si="83"/>
        <v>1</v>
      </c>
      <c r="S399" s="2">
        <f t="shared" si="84"/>
        <v>1.3678714727524389E-5</v>
      </c>
      <c r="T399" s="2">
        <f t="shared" si="85"/>
        <v>1.6511684260320437E-7</v>
      </c>
      <c r="U399" s="2">
        <f t="shared" si="78"/>
        <v>-1.2781785661236712E-7</v>
      </c>
      <c r="V399" s="104">
        <f t="shared" si="79"/>
        <v>1.6337404468979642E-14</v>
      </c>
      <c r="W399" s="110">
        <f t="shared" si="80"/>
        <v>1.2781785661236712E-7</v>
      </c>
    </row>
    <row r="400" spans="7:23">
      <c r="G400" s="7">
        <f t="shared" si="81"/>
        <v>6.2799999999999745E-2</v>
      </c>
      <c r="H400" s="6">
        <f t="shared" si="69"/>
        <v>3.3402541496521408E-2</v>
      </c>
      <c r="I400" s="5">
        <f t="shared" si="70"/>
        <v>16965865650.875916</v>
      </c>
      <c r="J400" s="3">
        <f t="shared" si="71"/>
        <v>16.965865650875916</v>
      </c>
      <c r="K400" s="3">
        <f t="shared" si="72"/>
        <v>5.8941878980891961E-2</v>
      </c>
      <c r="L400" s="3">
        <f t="shared" si="73"/>
        <v>6.4279069466123095</v>
      </c>
      <c r="M400" s="4">
        <f t="shared" si="74"/>
        <v>3215.7309300673237</v>
      </c>
      <c r="N400" s="2">
        <f t="shared" si="75"/>
        <v>-0.92832804764635657</v>
      </c>
      <c r="O400" s="3">
        <f t="shared" si="76"/>
        <v>1.1141514412528314E-2</v>
      </c>
      <c r="P400" s="2">
        <f t="shared" si="82"/>
        <v>1.184643305072361E-5</v>
      </c>
      <c r="Q400" s="2">
        <f t="shared" si="77"/>
        <v>7.0496447736557203E-6</v>
      </c>
      <c r="R400" s="2">
        <f t="shared" si="83"/>
        <v>1</v>
      </c>
      <c r="S400" s="2">
        <f t="shared" si="84"/>
        <v>1.184643305072361E-5</v>
      </c>
      <c r="T400" s="2">
        <f t="shared" si="85"/>
        <v>1.3198720457168885E-7</v>
      </c>
      <c r="U400" s="2">
        <f t="shared" si="78"/>
        <v>-1.2252742393433618E-7</v>
      </c>
      <c r="V400" s="104">
        <f t="shared" si="79"/>
        <v>1.5012969615984539E-14</v>
      </c>
      <c r="W400" s="110">
        <f t="shared" si="80"/>
        <v>1.2252742393433618E-7</v>
      </c>
    </row>
    <row r="401" spans="7:23">
      <c r="G401" s="7">
        <f t="shared" si="81"/>
        <v>6.2999999999999751E-2</v>
      </c>
      <c r="H401" s="6">
        <f t="shared" si="69"/>
        <v>3.3508919017210974E-2</v>
      </c>
      <c r="I401" s="5">
        <f t="shared" si="70"/>
        <v>17019897070.146225</v>
      </c>
      <c r="J401" s="3">
        <f t="shared" si="71"/>
        <v>17.019897070146225</v>
      </c>
      <c r="K401" s="3">
        <f t="shared" si="72"/>
        <v>5.8754761904762129E-2</v>
      </c>
      <c r="L401" s="3">
        <f t="shared" si="73"/>
        <v>6.4483779878435605</v>
      </c>
      <c r="M401" s="4">
        <f t="shared" si="74"/>
        <v>3253.4626651001963</v>
      </c>
      <c r="N401" s="2">
        <f t="shared" si="75"/>
        <v>-0.91570818105589713</v>
      </c>
      <c r="O401" s="3">
        <f t="shared" si="76"/>
        <v>1.0270968306645889E-2</v>
      </c>
      <c r="P401" s="2">
        <f t="shared" si="82"/>
        <v>1.0245433238927561E-5</v>
      </c>
      <c r="Q401" s="2">
        <f t="shared" si="77"/>
        <v>6.5757030291691858E-6</v>
      </c>
      <c r="R401" s="2">
        <f t="shared" si="83"/>
        <v>1</v>
      </c>
      <c r="S401" s="2">
        <f t="shared" si="84"/>
        <v>1.0245433238927561E-5</v>
      </c>
      <c r="T401" s="2">
        <f t="shared" si="85"/>
        <v>1.0523052008488132E-7</v>
      </c>
      <c r="U401" s="2">
        <f t="shared" si="78"/>
        <v>-9.6360448138492727E-8</v>
      </c>
      <c r="V401" s="104">
        <f t="shared" si="79"/>
        <v>9.2853359654511467E-15</v>
      </c>
      <c r="W401" s="110">
        <f t="shared" si="80"/>
        <v>9.6360448138492727E-8</v>
      </c>
    </row>
    <row r="402" spans="7:23">
      <c r="G402" s="7">
        <f t="shared" si="81"/>
        <v>6.3199999999999756E-2</v>
      </c>
      <c r="H402" s="6">
        <f t="shared" si="69"/>
        <v>3.3615296537900533E-2</v>
      </c>
      <c r="I402" s="5">
        <f t="shared" si="70"/>
        <v>17073928489.416529</v>
      </c>
      <c r="J402" s="3">
        <f t="shared" si="71"/>
        <v>17.073928489416531</v>
      </c>
      <c r="K402" s="3">
        <f t="shared" si="72"/>
        <v>5.8568829113924276E-2</v>
      </c>
      <c r="L402" s="3">
        <f t="shared" si="73"/>
        <v>6.4688490290748097</v>
      </c>
      <c r="M402" s="4">
        <f t="shared" si="74"/>
        <v>3291.5336944941223</v>
      </c>
      <c r="N402" s="2">
        <f t="shared" si="75"/>
        <v>-0.70707214023435605</v>
      </c>
      <c r="O402" s="3">
        <f t="shared" si="76"/>
        <v>9.4567308841133364E-3</v>
      </c>
      <c r="P402" s="2">
        <f t="shared" si="82"/>
        <v>8.8484996334915407E-6</v>
      </c>
      <c r="Q402" s="2">
        <f t="shared" si="77"/>
        <v>6.1322668332746005E-6</v>
      </c>
      <c r="R402" s="2">
        <f t="shared" si="83"/>
        <v>1</v>
      </c>
      <c r="S402" s="2">
        <f t="shared" si="84"/>
        <v>8.8484996334915407E-6</v>
      </c>
      <c r="T402" s="2">
        <f t="shared" si="85"/>
        <v>8.3677879762104991E-8</v>
      </c>
      <c r="U402" s="2">
        <f t="shared" si="78"/>
        <v>-5.9166297533664685E-8</v>
      </c>
      <c r="V402" s="104">
        <f t="shared" si="79"/>
        <v>3.5006507638421357E-15</v>
      </c>
      <c r="W402" s="110">
        <f t="shared" si="80"/>
        <v>5.9166297533664685E-8</v>
      </c>
    </row>
    <row r="403" spans="7:23">
      <c r="G403" s="7">
        <f t="shared" si="81"/>
        <v>6.3399999999999762E-2</v>
      </c>
      <c r="H403" s="6">
        <f t="shared" si="69"/>
        <v>3.3721674058590098E-2</v>
      </c>
      <c r="I403" s="5">
        <f t="shared" si="70"/>
        <v>17127959908.686838</v>
      </c>
      <c r="J403" s="3">
        <f t="shared" si="71"/>
        <v>17.12795990868684</v>
      </c>
      <c r="K403" s="3">
        <f t="shared" si="72"/>
        <v>5.8384069400631122E-2</v>
      </c>
      <c r="L403" s="3">
        <f t="shared" si="73"/>
        <v>6.4893200703060607</v>
      </c>
      <c r="M403" s="4">
        <f t="shared" si="74"/>
        <v>3329.9461070171169</v>
      </c>
      <c r="N403" s="2">
        <f t="shared" si="75"/>
        <v>-7.1986177368910664E-2</v>
      </c>
      <c r="O403" s="3">
        <f t="shared" si="76"/>
        <v>8.6961405011036531E-3</v>
      </c>
      <c r="P403" s="2">
        <f t="shared" si="82"/>
        <v>7.6313556827001052E-6</v>
      </c>
      <c r="Q403" s="2">
        <f t="shared" si="77"/>
        <v>5.717468645081291E-6</v>
      </c>
      <c r="R403" s="2">
        <f t="shared" si="83"/>
        <v>1</v>
      </c>
      <c r="S403" s="2">
        <f t="shared" si="84"/>
        <v>7.6313556827001052E-6</v>
      </c>
      <c r="T403" s="2">
        <f t="shared" si="85"/>
        <v>6.6363341230655902E-8</v>
      </c>
      <c r="U403" s="2">
        <f t="shared" si="78"/>
        <v>-4.7772432526235383E-9</v>
      </c>
      <c r="V403" s="104">
        <f t="shared" si="79"/>
        <v>2.2822053094737124E-17</v>
      </c>
      <c r="W403" s="110">
        <f t="shared" si="80"/>
        <v>4.7772432526235383E-9</v>
      </c>
    </row>
    <row r="404" spans="7:23">
      <c r="G404" s="7">
        <f t="shared" si="81"/>
        <v>6.3599999999999768E-2</v>
      </c>
      <c r="H404" s="6">
        <f t="shared" si="69"/>
        <v>3.3828051579279657E-2</v>
      </c>
      <c r="I404" s="5">
        <f t="shared" si="70"/>
        <v>17181991327.957146</v>
      </c>
      <c r="J404" s="3">
        <f t="shared" si="71"/>
        <v>17.181991327957146</v>
      </c>
      <c r="K404" s="3">
        <f t="shared" si="72"/>
        <v>5.8200471698113418E-2</v>
      </c>
      <c r="L404" s="3">
        <f t="shared" si="73"/>
        <v>6.5097911115373099</v>
      </c>
      <c r="M404" s="4">
        <f t="shared" si="74"/>
        <v>3368.7019980576833</v>
      </c>
      <c r="N404" s="2">
        <f t="shared" si="75"/>
        <v>0.83312317556520177</v>
      </c>
      <c r="O404" s="3">
        <f t="shared" si="76"/>
        <v>7.9865879559348468E-3</v>
      </c>
      <c r="P404" s="2">
        <f t="shared" si="82"/>
        <v>6.572379820324146E-6</v>
      </c>
      <c r="Q404" s="2">
        <f t="shared" si="77"/>
        <v>5.3295486882273851E-6</v>
      </c>
      <c r="R404" s="2">
        <f t="shared" si="83"/>
        <v>1</v>
      </c>
      <c r="S404" s="2">
        <f t="shared" si="84"/>
        <v>6.572379820324146E-6</v>
      </c>
      <c r="T404" s="2">
        <f t="shared" si="85"/>
        <v>5.2490889514830057E-8</v>
      </c>
      <c r="U404" s="2">
        <f t="shared" si="78"/>
        <v>4.3731376560837373E-8</v>
      </c>
      <c r="V404" s="104">
        <f t="shared" si="79"/>
        <v>1.9124332959057563E-15</v>
      </c>
      <c r="W404" s="110">
        <f t="shared" si="80"/>
        <v>4.3731376560837373E-8</v>
      </c>
    </row>
    <row r="405" spans="7:23">
      <c r="G405" s="7">
        <f t="shared" si="81"/>
        <v>6.3799999999999774E-2</v>
      </c>
      <c r="H405" s="6">
        <f t="shared" si="69"/>
        <v>3.3934429099969222E-2</v>
      </c>
      <c r="I405" s="5">
        <f t="shared" si="70"/>
        <v>17236022747.227451</v>
      </c>
      <c r="J405" s="3">
        <f t="shared" si="71"/>
        <v>17.236022747227452</v>
      </c>
      <c r="K405" s="3">
        <f t="shared" si="72"/>
        <v>5.801802507837011E-2</v>
      </c>
      <c r="L405" s="3">
        <f t="shared" si="73"/>
        <v>6.5302621527685609</v>
      </c>
      <c r="M405" s="4">
        <f t="shared" si="74"/>
        <v>3407.8034696248292</v>
      </c>
      <c r="N405" s="2">
        <f t="shared" si="75"/>
        <v>0.68492606986799576</v>
      </c>
      <c r="O405" s="3">
        <f t="shared" si="76"/>
        <v>7.3255206707312807E-3</v>
      </c>
      <c r="P405" s="2">
        <f t="shared" si="82"/>
        <v>5.6523448363970633E-6</v>
      </c>
      <c r="Q405" s="2">
        <f t="shared" si="77"/>
        <v>4.9668491661421595E-6</v>
      </c>
      <c r="R405" s="2">
        <f t="shared" si="83"/>
        <v>1</v>
      </c>
      <c r="S405" s="2">
        <f t="shared" si="84"/>
        <v>5.6523448363970633E-6</v>
      </c>
      <c r="T405" s="2">
        <f t="shared" si="85"/>
        <v>4.1406368937127903E-8</v>
      </c>
      <c r="U405" s="2">
        <f t="shared" si="78"/>
        <v>2.8360301543611274E-8</v>
      </c>
      <c r="V405" s="104">
        <f t="shared" si="79"/>
        <v>8.0430670364456001E-16</v>
      </c>
      <c r="W405" s="110">
        <f t="shared" si="80"/>
        <v>2.8360301543611274E-8</v>
      </c>
    </row>
    <row r="406" spans="7:23">
      <c r="G406" s="7">
        <f t="shared" si="81"/>
        <v>6.3999999999999779E-2</v>
      </c>
      <c r="H406" s="6">
        <f t="shared" si="69"/>
        <v>3.4040806620658788E-2</v>
      </c>
      <c r="I406" s="5">
        <f t="shared" si="70"/>
        <v>17290054166.497761</v>
      </c>
      <c r="J406" s="3">
        <f t="shared" si="71"/>
        <v>17.290054166497761</v>
      </c>
      <c r="K406" s="3">
        <f t="shared" si="72"/>
        <v>5.7836718750000189E-2</v>
      </c>
      <c r="L406" s="3">
        <f t="shared" si="73"/>
        <v>6.550733193999811</v>
      </c>
      <c r="M406" s="4">
        <f t="shared" si="74"/>
        <v>3447.2526303480686</v>
      </c>
      <c r="N406" s="2">
        <f t="shared" si="75"/>
        <v>-0.83905649505319269</v>
      </c>
      <c r="O406" s="3">
        <f t="shared" si="76"/>
        <v>6.7104465049443581E-3</v>
      </c>
      <c r="P406" s="2">
        <f t="shared" si="82"/>
        <v>4.8541792463736215E-6</v>
      </c>
      <c r="Q406" s="2">
        <f t="shared" si="77"/>
        <v>4.6278087602140372E-6</v>
      </c>
      <c r="R406" s="2">
        <f t="shared" si="83"/>
        <v>1</v>
      </c>
      <c r="S406" s="2">
        <f t="shared" si="84"/>
        <v>4.8541792463736215E-6</v>
      </c>
      <c r="T406" s="2">
        <f t="shared" si="85"/>
        <v>3.2573710158201308E-8</v>
      </c>
      <c r="U406" s="2">
        <f t="shared" si="78"/>
        <v>-2.7331183076218967E-8</v>
      </c>
      <c r="V406" s="104">
        <f t="shared" si="79"/>
        <v>7.4699356834579801E-16</v>
      </c>
      <c r="W406" s="110">
        <f t="shared" si="80"/>
        <v>2.7331183076218967E-8</v>
      </c>
    </row>
    <row r="407" spans="7:23">
      <c r="G407" s="7">
        <f t="shared" si="81"/>
        <v>6.4199999999999785E-2</v>
      </c>
      <c r="H407" s="6">
        <f t="shared" ref="H407:H470" si="86">G407*$E$7/0.00000000000370155</f>
        <v>3.4147184141348347E-2</v>
      </c>
      <c r="I407" s="5">
        <f t="shared" ref="I407:I470" si="87">H407/$E$7</f>
        <v>17344085585.768066</v>
      </c>
      <c r="J407" s="3">
        <f t="shared" ref="J407:J470" si="88">I407*0.000000001</f>
        <v>17.344085585768067</v>
      </c>
      <c r="K407" s="3">
        <f t="shared" ref="K407:K470" si="89">1/J407</f>
        <v>5.7656542056074955E-2</v>
      </c>
      <c r="L407" s="3">
        <f t="shared" ref="L407:L470" si="90">H407*(($E$8/$E$7)^(1/4))</f>
        <v>6.5712042352310611</v>
      </c>
      <c r="M407" s="4">
        <f t="shared" ref="M407:M470" si="91">-$E$22+(3.1415926/2)*($E$8*($E$7^3)*(I407^4)-2*$E$11*$E$7*(I407^2))</f>
        <v>3487.0515954774073</v>
      </c>
      <c r="N407" s="2">
        <f t="shared" ref="N407:N470" si="92">$E$19*SIN(M407)+$C$19*COS(M407)</f>
        <v>-4.6176288514002878E-2</v>
      </c>
      <c r="O407" s="3">
        <f t="shared" ref="O407:O470" si="93">EXP(-14.238829*($E$10*$E$10*(($E$8*$E$7*$E$7*(I407^3)-$E$11*I407)^2)))</f>
        <v>6.1389371961397118E-3</v>
      </c>
      <c r="P407" s="2">
        <f t="shared" si="82"/>
        <v>4.1627492110462817E-6</v>
      </c>
      <c r="Q407" s="2">
        <f t="shared" ref="Q407:Q470" si="94">($E$35*EXP(-$E$37*(I407^2))+$E$36*EXP(-$E$38*(I407^2)))/2.431</f>
        <v>4.3109573987240367E-6</v>
      </c>
      <c r="R407" s="2">
        <f t="shared" si="83"/>
        <v>1</v>
      </c>
      <c r="S407" s="2">
        <f t="shared" si="84"/>
        <v>4.1627492110462817E-6</v>
      </c>
      <c r="T407" s="2">
        <f t="shared" si="85"/>
        <v>2.5554855969893259E-8</v>
      </c>
      <c r="U407" s="2">
        <f t="shared" ref="U407:U470" si="95">T407*N407</f>
        <v>-1.18002840219958E-9</v>
      </c>
      <c r="V407" s="104">
        <f t="shared" ref="V407:V470" si="96">U407^2</f>
        <v>1.3924670299976936E-18</v>
      </c>
      <c r="W407" s="110">
        <f t="shared" ref="W407:W470" si="97">ABS(U407)</f>
        <v>1.18002840219958E-9</v>
      </c>
    </row>
    <row r="408" spans="7:23">
      <c r="G408" s="7">
        <f t="shared" ref="G408:G471" si="98">G407+$C$20</f>
        <v>6.4399999999999791E-2</v>
      </c>
      <c r="H408" s="6">
        <f t="shared" si="86"/>
        <v>3.4253561662037912E-2</v>
      </c>
      <c r="I408" s="5">
        <f t="shared" si="87"/>
        <v>17398117005.038376</v>
      </c>
      <c r="J408" s="3">
        <f t="shared" si="88"/>
        <v>17.398117005038376</v>
      </c>
      <c r="K408" s="3">
        <f t="shared" si="89"/>
        <v>5.7477484472049867E-2</v>
      </c>
      <c r="L408" s="3">
        <f t="shared" si="90"/>
        <v>6.5916752764623112</v>
      </c>
      <c r="M408" s="4">
        <f t="shared" si="91"/>
        <v>3527.2024868833619</v>
      </c>
      <c r="N408" s="2">
        <f t="shared" si="92"/>
        <v>0.67133295331232457</v>
      </c>
      <c r="O408" s="3">
        <f t="shared" si="93"/>
        <v>5.6086314256913088E-3</v>
      </c>
      <c r="P408" s="2">
        <f t="shared" ref="P408:P471" si="99">EXP(-(((3.1415926*$E$14*$E$7*$I408*$I408)^2)/11.090355)*(($E$15/$E$6)^2))</f>
        <v>3.5646596099985924E-6</v>
      </c>
      <c r="Q408" s="2">
        <f t="shared" si="94"/>
        <v>4.0149112848244207E-6</v>
      </c>
      <c r="R408" s="2">
        <f t="shared" ref="R408:R471" si="100">EXP((-0.5*(PI()*$E$24*$E$7)^2)*(I408^4))</f>
        <v>1</v>
      </c>
      <c r="S408" s="2">
        <f t="shared" ref="S408:S471" si="101">EXP(-(((3.1415926*$E$14*$E$7*I408*I408)^2)/11.090355)*(($E$15/$E$6)^2))</f>
        <v>3.5646596099985924E-6</v>
      </c>
      <c r="T408" s="2">
        <f t="shared" ref="T408:T471" si="102">(R408*O408*P408*((1-$C$17)+(Q408*$C$17)))*$C$18+(1-$C$18)</f>
        <v>1.9992861910530631E-8</v>
      </c>
      <c r="U408" s="2">
        <f t="shared" si="95"/>
        <v>1.3421867031562013E-8</v>
      </c>
      <c r="V408" s="104">
        <f t="shared" si="96"/>
        <v>1.8014651461293126E-16</v>
      </c>
      <c r="W408" s="110">
        <f t="shared" si="97"/>
        <v>1.3421867031562013E-8</v>
      </c>
    </row>
    <row r="409" spans="7:23">
      <c r="G409" s="7">
        <f t="shared" si="98"/>
        <v>6.4599999999999796E-2</v>
      </c>
      <c r="H409" s="6">
        <f t="shared" si="86"/>
        <v>3.4359939182727471E-2</v>
      </c>
      <c r="I409" s="5">
        <f t="shared" si="87"/>
        <v>17452148424.308681</v>
      </c>
      <c r="J409" s="3">
        <f t="shared" si="88"/>
        <v>17.452148424308682</v>
      </c>
      <c r="K409" s="3">
        <f t="shared" si="89"/>
        <v>5.7299535603715347E-2</v>
      </c>
      <c r="L409" s="3">
        <f t="shared" si="90"/>
        <v>6.6121463176935613</v>
      </c>
      <c r="M409" s="4">
        <f t="shared" si="91"/>
        <v>3567.7074330569399</v>
      </c>
      <c r="N409" s="2">
        <f t="shared" si="92"/>
        <v>-0.87804613943198062</v>
      </c>
      <c r="O409" s="3">
        <f t="shared" si="93"/>
        <v>5.1172375092228403E-3</v>
      </c>
      <c r="P409" s="2">
        <f t="shared" si="99"/>
        <v>3.0480729251655751E-6</v>
      </c>
      <c r="Q409" s="2">
        <f t="shared" si="94"/>
        <v>3.738368172254368E-6</v>
      </c>
      <c r="R409" s="2">
        <f t="shared" si="100"/>
        <v>1</v>
      </c>
      <c r="S409" s="2">
        <f t="shared" si="101"/>
        <v>3.0480729251655751E-6</v>
      </c>
      <c r="T409" s="2">
        <f t="shared" si="102"/>
        <v>1.5597713103503866E-8</v>
      </c>
      <c r="U409" s="2">
        <f t="shared" si="95"/>
        <v>-1.3695511774499187E-8</v>
      </c>
      <c r="V409" s="104">
        <f t="shared" si="96"/>
        <v>1.8756704276544588E-16</v>
      </c>
      <c r="W409" s="110">
        <f t="shared" si="97"/>
        <v>1.3695511774499187E-8</v>
      </c>
    </row>
    <row r="410" spans="7:23">
      <c r="G410" s="7">
        <f t="shared" si="98"/>
        <v>6.4799999999999802E-2</v>
      </c>
      <c r="H410" s="6">
        <f t="shared" si="86"/>
        <v>3.4466316703417037E-2</v>
      </c>
      <c r="I410" s="5">
        <f t="shared" si="87"/>
        <v>17506179843.578991</v>
      </c>
      <c r="J410" s="3">
        <f t="shared" si="88"/>
        <v>17.506179843578991</v>
      </c>
      <c r="K410" s="3">
        <f t="shared" si="89"/>
        <v>5.7122685185185346E-2</v>
      </c>
      <c r="L410" s="3">
        <f t="shared" si="90"/>
        <v>6.6326173589248114</v>
      </c>
      <c r="M410" s="4">
        <f t="shared" si="91"/>
        <v>3608.5685691096573</v>
      </c>
      <c r="N410" s="2">
        <f t="shared" si="92"/>
        <v>0.86808550444551857</v>
      </c>
      <c r="O410" s="3">
        <f t="shared" si="93"/>
        <v>4.6625357137799282E-3</v>
      </c>
      <c r="P410" s="2">
        <f t="shared" si="99"/>
        <v>2.6025446474975581E-6</v>
      </c>
      <c r="Q410" s="2">
        <f t="shared" si="94"/>
        <v>3.4801028778860622E-6</v>
      </c>
      <c r="R410" s="2">
        <f t="shared" si="100"/>
        <v>1</v>
      </c>
      <c r="S410" s="2">
        <f t="shared" si="101"/>
        <v>2.6025446474975581E-6</v>
      </c>
      <c r="T410" s="2">
        <f t="shared" si="102"/>
        <v>1.2134457365664158E-8</v>
      </c>
      <c r="U410" s="2">
        <f t="shared" si="95"/>
        <v>1.0533746543445209E-8</v>
      </c>
      <c r="V410" s="104">
        <f t="shared" si="96"/>
        <v>1.1095981624154388E-16</v>
      </c>
      <c r="W410" s="110">
        <f t="shared" si="97"/>
        <v>1.0533746543445209E-8</v>
      </c>
    </row>
    <row r="411" spans="7:23">
      <c r="G411" s="7">
        <f t="shared" si="98"/>
        <v>6.4999999999999808E-2</v>
      </c>
      <c r="H411" s="6">
        <f t="shared" si="86"/>
        <v>3.4572694224106595E-2</v>
      </c>
      <c r="I411" s="5">
        <f t="shared" si="87"/>
        <v>17560211262.849297</v>
      </c>
      <c r="J411" s="3">
        <f t="shared" si="88"/>
        <v>17.560211262849297</v>
      </c>
      <c r="K411" s="3">
        <f t="shared" si="89"/>
        <v>5.6946923076923242E-2</v>
      </c>
      <c r="L411" s="3">
        <f t="shared" si="90"/>
        <v>6.6530884001560615</v>
      </c>
      <c r="M411" s="4">
        <f t="shared" si="91"/>
        <v>3649.7880367735247</v>
      </c>
      <c r="N411" s="2">
        <f t="shared" si="92"/>
        <v>-0.62299789008987971</v>
      </c>
      <c r="O411" s="3">
        <f t="shared" si="93"/>
        <v>4.2423802057981975E-3</v>
      </c>
      <c r="P411" s="2">
        <f t="shared" si="99"/>
        <v>2.2188739780987749E-6</v>
      </c>
      <c r="Q411" s="2">
        <f t="shared" si="94"/>
        <v>3.2389630205895526E-6</v>
      </c>
      <c r="R411" s="2">
        <f t="shared" si="100"/>
        <v>1</v>
      </c>
      <c r="S411" s="2">
        <f t="shared" si="101"/>
        <v>2.2188739780987749E-6</v>
      </c>
      <c r="T411" s="2">
        <f t="shared" si="102"/>
        <v>9.4133070438469466E-9</v>
      </c>
      <c r="U411" s="2">
        <f t="shared" si="95"/>
        <v>-5.8644704270848503E-9</v>
      </c>
      <c r="V411" s="104">
        <f t="shared" si="96"/>
        <v>3.4392013390152763E-17</v>
      </c>
      <c r="W411" s="110">
        <f t="shared" si="97"/>
        <v>5.8644704270848503E-9</v>
      </c>
    </row>
    <row r="412" spans="7:23">
      <c r="G412" s="7">
        <f t="shared" si="98"/>
        <v>6.5199999999999814E-2</v>
      </c>
      <c r="H412" s="6">
        <f t="shared" si="86"/>
        <v>3.4679071744796161E-2</v>
      </c>
      <c r="I412" s="5">
        <f t="shared" si="87"/>
        <v>17614242682.119606</v>
      </c>
      <c r="J412" s="3">
        <f t="shared" si="88"/>
        <v>17.614242682119606</v>
      </c>
      <c r="K412" s="3">
        <f t="shared" si="89"/>
        <v>5.6772239263803828E-2</v>
      </c>
      <c r="L412" s="3">
        <f t="shared" si="90"/>
        <v>6.6735594413873116</v>
      </c>
      <c r="M412" s="4">
        <f t="shared" si="91"/>
        <v>3691.3679844010617</v>
      </c>
      <c r="N412" s="2">
        <f t="shared" si="92"/>
        <v>-6.662433871582242E-2</v>
      </c>
      <c r="O412" s="3">
        <f t="shared" si="93"/>
        <v>3.8547006359234198E-3</v>
      </c>
      <c r="P412" s="2">
        <f t="shared" si="99"/>
        <v>1.8889686548867953E-6</v>
      </c>
      <c r="Q412" s="2">
        <f t="shared" si="94"/>
        <v>3.0138649762880167E-6</v>
      </c>
      <c r="R412" s="2">
        <f t="shared" si="100"/>
        <v>1</v>
      </c>
      <c r="S412" s="2">
        <f t="shared" si="101"/>
        <v>1.8889686548867953E-6</v>
      </c>
      <c r="T412" s="2">
        <f t="shared" si="102"/>
        <v>7.2814086752315369E-9</v>
      </c>
      <c r="U412" s="2">
        <f t="shared" si="95"/>
        <v>-4.8511903790695371E-10</v>
      </c>
      <c r="V412" s="104">
        <f t="shared" si="96"/>
        <v>2.3534048093976841E-19</v>
      </c>
      <c r="W412" s="110">
        <f t="shared" si="97"/>
        <v>4.8511903790695371E-10</v>
      </c>
    </row>
    <row r="413" spans="7:23">
      <c r="G413" s="7">
        <f t="shared" si="98"/>
        <v>6.5399999999999819E-2</v>
      </c>
      <c r="H413" s="6">
        <f t="shared" si="86"/>
        <v>3.4785449265485713E-2</v>
      </c>
      <c r="I413" s="5">
        <f t="shared" si="87"/>
        <v>17668274101.389908</v>
      </c>
      <c r="J413" s="3">
        <f t="shared" si="88"/>
        <v>17.668274101389908</v>
      </c>
      <c r="K413" s="3">
        <f t="shared" si="89"/>
        <v>5.6598623853211169E-2</v>
      </c>
      <c r="L413" s="3">
        <f t="shared" si="90"/>
        <v>6.6940304826185599</v>
      </c>
      <c r="M413" s="4">
        <f t="shared" si="91"/>
        <v>3733.3105669652741</v>
      </c>
      <c r="N413" s="2">
        <f t="shared" si="92"/>
        <v>0.92018461225606241</v>
      </c>
      <c r="O413" s="3">
        <f t="shared" si="93"/>
        <v>3.4975033686385033E-3</v>
      </c>
      <c r="P413" s="2">
        <f t="shared" si="99"/>
        <v>1.6057227962227113E-6</v>
      </c>
      <c r="Q413" s="2">
        <f t="shared" si="94"/>
        <v>2.8037900394518444E-6</v>
      </c>
      <c r="R413" s="2">
        <f t="shared" si="100"/>
        <v>1</v>
      </c>
      <c r="S413" s="2">
        <f t="shared" si="101"/>
        <v>1.6057227962227113E-6</v>
      </c>
      <c r="T413" s="2">
        <f t="shared" si="102"/>
        <v>5.6160208888885694E-9</v>
      </c>
      <c r="U413" s="2">
        <f t="shared" si="95"/>
        <v>5.1677760040638747E-9</v>
      </c>
      <c r="V413" s="104">
        <f t="shared" si="96"/>
        <v>2.6705908828178387E-17</v>
      </c>
      <c r="W413" s="110">
        <f t="shared" si="97"/>
        <v>5.1677760040638747E-9</v>
      </c>
    </row>
    <row r="414" spans="7:23">
      <c r="G414" s="7">
        <f t="shared" si="98"/>
        <v>6.5599999999999825E-2</v>
      </c>
      <c r="H414" s="6">
        <f t="shared" si="86"/>
        <v>3.4891826786175278E-2</v>
      </c>
      <c r="I414" s="5">
        <f t="shared" si="87"/>
        <v>17722305520.660217</v>
      </c>
      <c r="J414" s="3">
        <f t="shared" si="88"/>
        <v>17.722305520660218</v>
      </c>
      <c r="K414" s="3">
        <f t="shared" si="89"/>
        <v>5.6426067073170882E-2</v>
      </c>
      <c r="L414" s="3">
        <f t="shared" si="90"/>
        <v>6.7145015238498109</v>
      </c>
      <c r="M414" s="4">
        <f t="shared" si="91"/>
        <v>3775.6179460596909</v>
      </c>
      <c r="N414" s="2">
        <f t="shared" si="92"/>
        <v>-0.48500270615832952</v>
      </c>
      <c r="O414" s="3">
        <f t="shared" si="93"/>
        <v>3.1688723664341609E-3</v>
      </c>
      <c r="P414" s="2">
        <f t="shared" si="99"/>
        <v>1.3629067135552945E-6</v>
      </c>
      <c r="Q414" s="2">
        <f t="shared" si="94"/>
        <v>2.6077807816446309E-6</v>
      </c>
      <c r="R414" s="2">
        <f t="shared" si="100"/>
        <v>1</v>
      </c>
      <c r="S414" s="2">
        <f t="shared" si="101"/>
        <v>1.3629067135552945E-6</v>
      </c>
      <c r="T414" s="2">
        <f t="shared" si="102"/>
        <v>4.3188774226129709E-9</v>
      </c>
      <c r="U414" s="2">
        <f t="shared" si="95"/>
        <v>-2.0946672375334023E-9</v>
      </c>
      <c r="V414" s="104">
        <f t="shared" si="96"/>
        <v>4.3876308359958147E-18</v>
      </c>
      <c r="W414" s="110">
        <f t="shared" si="97"/>
        <v>2.0946672375334023E-9</v>
      </c>
    </row>
    <row r="415" spans="7:23">
      <c r="G415" s="7">
        <f t="shared" si="98"/>
        <v>6.5799999999999831E-2</v>
      </c>
      <c r="H415" s="6">
        <f t="shared" si="86"/>
        <v>3.4998204306864844E-2</v>
      </c>
      <c r="I415" s="5">
        <f t="shared" si="87"/>
        <v>17776336939.930527</v>
      </c>
      <c r="J415" s="3">
        <f t="shared" si="88"/>
        <v>17.776336939930527</v>
      </c>
      <c r="K415" s="3">
        <f t="shared" si="89"/>
        <v>5.6254559270516855E-2</v>
      </c>
      <c r="L415" s="3">
        <f t="shared" si="90"/>
        <v>6.734972565081061</v>
      </c>
      <c r="M415" s="4">
        <f t="shared" si="91"/>
        <v>3818.2922898983225</v>
      </c>
      <c r="N415" s="2">
        <f t="shared" si="92"/>
        <v>-0.97049446278953233</v>
      </c>
      <c r="O415" s="3">
        <f t="shared" si="93"/>
        <v>2.8669697399235179E-3</v>
      </c>
      <c r="P415" s="2">
        <f t="shared" si="99"/>
        <v>1.1550677054451827E-6</v>
      </c>
      <c r="Q415" s="2">
        <f t="shared" si="94"/>
        <v>2.4249375980927625E-6</v>
      </c>
      <c r="R415" s="2">
        <f t="shared" si="100"/>
        <v>1</v>
      </c>
      <c r="S415" s="2">
        <f t="shared" si="101"/>
        <v>1.1550677054451827E-6</v>
      </c>
      <c r="T415" s="2">
        <f t="shared" si="102"/>
        <v>3.3115441590742301E-9</v>
      </c>
      <c r="U415" s="2">
        <f t="shared" si="95"/>
        <v>-3.2138352696645584E-9</v>
      </c>
      <c r="V415" s="104">
        <f t="shared" si="96"/>
        <v>1.0328737140539864E-17</v>
      </c>
      <c r="W415" s="110">
        <f t="shared" si="97"/>
        <v>3.2138352696645584E-9</v>
      </c>
    </row>
    <row r="416" spans="7:23">
      <c r="G416" s="7">
        <f t="shared" si="98"/>
        <v>6.5999999999999837E-2</v>
      </c>
      <c r="H416" s="6">
        <f t="shared" si="86"/>
        <v>3.5104581827554403E-2</v>
      </c>
      <c r="I416" s="5">
        <f t="shared" si="87"/>
        <v>17830368359.200832</v>
      </c>
      <c r="J416" s="3">
        <f t="shared" si="88"/>
        <v>17.830368359200833</v>
      </c>
      <c r="K416" s="3">
        <f t="shared" si="89"/>
        <v>5.6084090909091042E-2</v>
      </c>
      <c r="L416" s="3">
        <f t="shared" si="90"/>
        <v>6.7554436063123111</v>
      </c>
      <c r="M416" s="4">
        <f t="shared" si="91"/>
        <v>3861.3357733156863</v>
      </c>
      <c r="N416" s="2">
        <f t="shared" si="92"/>
        <v>-0.37876300048388911</v>
      </c>
      <c r="O416" s="3">
        <f t="shared" si="93"/>
        <v>2.5900359768239382E-3</v>
      </c>
      <c r="P416" s="2">
        <f t="shared" si="99"/>
        <v>9.7744090495877215E-7</v>
      </c>
      <c r="Q416" s="2">
        <f t="shared" si="94"/>
        <v>2.2544154335957517E-6</v>
      </c>
      <c r="R416" s="2">
        <f t="shared" si="100"/>
        <v>1</v>
      </c>
      <c r="S416" s="2">
        <f t="shared" si="101"/>
        <v>9.7744090495877215E-7</v>
      </c>
      <c r="T416" s="2">
        <f t="shared" si="102"/>
        <v>2.5316071090625676E-9</v>
      </c>
      <c r="U416" s="2">
        <f t="shared" si="95"/>
        <v>-9.5887910467488239E-10</v>
      </c>
      <c r="V416" s="104">
        <f t="shared" si="96"/>
        <v>9.1944913738210405E-19</v>
      </c>
      <c r="W416" s="110">
        <f t="shared" si="97"/>
        <v>9.5887910467488239E-10</v>
      </c>
    </row>
    <row r="417" spans="7:23">
      <c r="G417" s="7">
        <f t="shared" si="98"/>
        <v>6.6199999999999842E-2</v>
      </c>
      <c r="H417" s="6">
        <f t="shared" si="86"/>
        <v>3.5210959348243968E-2</v>
      </c>
      <c r="I417" s="5">
        <f t="shared" si="87"/>
        <v>17884399778.471142</v>
      </c>
      <c r="J417" s="3">
        <f t="shared" si="88"/>
        <v>17.884399778471142</v>
      </c>
      <c r="K417" s="3">
        <f t="shared" si="89"/>
        <v>5.5914652567975953E-2</v>
      </c>
      <c r="L417" s="3">
        <f t="shared" si="90"/>
        <v>6.7759146475435612</v>
      </c>
      <c r="M417" s="4">
        <f t="shared" si="91"/>
        <v>3904.7505777668016</v>
      </c>
      <c r="N417" s="2">
        <f t="shared" si="92"/>
        <v>0.17807845961240548</v>
      </c>
      <c r="O417" s="3">
        <f t="shared" si="93"/>
        <v>2.3363898641152532E-3</v>
      </c>
      <c r="P417" s="2">
        <f t="shared" si="99"/>
        <v>8.2586931098848412E-7</v>
      </c>
      <c r="Q417" s="2">
        <f t="shared" si="94"/>
        <v>2.0954206794342344E-6</v>
      </c>
      <c r="R417" s="2">
        <f t="shared" si="100"/>
        <v>1</v>
      </c>
      <c r="S417" s="2">
        <f t="shared" si="101"/>
        <v>8.2586931098848412E-7</v>
      </c>
      <c r="T417" s="2">
        <f t="shared" si="102"/>
        <v>1.9295526872773421E-9</v>
      </c>
      <c r="U417" s="2">
        <f t="shared" si="95"/>
        <v>3.4361177029132664E-10</v>
      </c>
      <c r="V417" s="104">
        <f t="shared" si="96"/>
        <v>1.1806904868273942E-19</v>
      </c>
      <c r="W417" s="110">
        <f t="shared" si="97"/>
        <v>3.4361177029132664E-10</v>
      </c>
    </row>
    <row r="418" spans="7:23">
      <c r="G418" s="7">
        <f t="shared" si="98"/>
        <v>6.6399999999999848E-2</v>
      </c>
      <c r="H418" s="6">
        <f t="shared" si="86"/>
        <v>3.5317336868933527E-2</v>
      </c>
      <c r="I418" s="5">
        <f t="shared" si="87"/>
        <v>17938431197.741447</v>
      </c>
      <c r="J418" s="3">
        <f t="shared" si="88"/>
        <v>17.938431197741448</v>
      </c>
      <c r="K418" s="3">
        <f t="shared" si="89"/>
        <v>5.5746234939759158E-2</v>
      </c>
      <c r="L418" s="3">
        <f t="shared" si="90"/>
        <v>6.7963856887748113</v>
      </c>
      <c r="M418" s="4">
        <f t="shared" si="91"/>
        <v>3948.5388913271872</v>
      </c>
      <c r="N418" s="2">
        <f t="shared" si="92"/>
        <v>0.36442655961345743</v>
      </c>
      <c r="O418" s="3">
        <f t="shared" si="93"/>
        <v>2.1044281189131408E-3</v>
      </c>
      <c r="P418" s="2">
        <f t="shared" si="99"/>
        <v>6.9673219124381401E-7</v>
      </c>
      <c r="Q418" s="2">
        <f t="shared" si="94"/>
        <v>1.9472082332601982E-6</v>
      </c>
      <c r="R418" s="2">
        <f t="shared" si="100"/>
        <v>1</v>
      </c>
      <c r="S418" s="2">
        <f t="shared" si="101"/>
        <v>6.9673219124381401E-7</v>
      </c>
      <c r="T418" s="2">
        <f t="shared" si="102"/>
        <v>1.4662228146054501E-9</v>
      </c>
      <c r="U418" s="2">
        <f t="shared" si="95"/>
        <v>5.3433053595342446E-10</v>
      </c>
      <c r="V418" s="104">
        <f t="shared" si="96"/>
        <v>2.8550912165227381E-19</v>
      </c>
      <c r="W418" s="110">
        <f t="shared" si="97"/>
        <v>5.3433053595342446E-10</v>
      </c>
    </row>
    <row r="419" spans="7:23">
      <c r="G419" s="7">
        <f t="shared" si="98"/>
        <v>6.6599999999999854E-2</v>
      </c>
      <c r="H419" s="6">
        <f t="shared" si="86"/>
        <v>3.5423714389623093E-2</v>
      </c>
      <c r="I419" s="5">
        <f t="shared" si="87"/>
        <v>17992462617.011753</v>
      </c>
      <c r="J419" s="3">
        <f t="shared" si="88"/>
        <v>17.992462617011753</v>
      </c>
      <c r="K419" s="3">
        <f t="shared" si="89"/>
        <v>5.5578828828828947E-2</v>
      </c>
      <c r="L419" s="3">
        <f t="shared" si="90"/>
        <v>6.8168567300060614</v>
      </c>
      <c r="M419" s="4">
        <f t="shared" si="91"/>
        <v>3992.7029086928646</v>
      </c>
      <c r="N419" s="2">
        <f t="shared" si="92"/>
        <v>0.1901321269226974</v>
      </c>
      <c r="O419" s="3">
        <f t="shared" si="93"/>
        <v>1.8926247446716055E-3</v>
      </c>
      <c r="P419" s="2">
        <f t="shared" si="99"/>
        <v>5.8688110020051905E-7</v>
      </c>
      <c r="Q419" s="2">
        <f t="shared" si="94"/>
        <v>1.8090787142735563E-6</v>
      </c>
      <c r="R419" s="2">
        <f t="shared" si="100"/>
        <v>1</v>
      </c>
      <c r="S419" s="2">
        <f t="shared" si="101"/>
        <v>5.8688110020051905E-7</v>
      </c>
      <c r="T419" s="2">
        <f t="shared" si="102"/>
        <v>1.1107456924195984E-9</v>
      </c>
      <c r="U419" s="2">
        <f t="shared" si="95"/>
        <v>2.1118844096996248E-10</v>
      </c>
      <c r="V419" s="104">
        <f t="shared" si="96"/>
        <v>4.4600557599323329E-20</v>
      </c>
      <c r="W419" s="110">
        <f t="shared" si="97"/>
        <v>2.1118844096996248E-10</v>
      </c>
    </row>
    <row r="420" spans="7:23">
      <c r="G420" s="7">
        <f t="shared" si="98"/>
        <v>6.6799999999999859E-2</v>
      </c>
      <c r="H420" s="6">
        <f t="shared" si="86"/>
        <v>3.5530091910312651E-2</v>
      </c>
      <c r="I420" s="5">
        <f t="shared" si="87"/>
        <v>18046494036.282059</v>
      </c>
      <c r="J420" s="3">
        <f t="shared" si="88"/>
        <v>18.046494036282059</v>
      </c>
      <c r="K420" s="3">
        <f t="shared" si="89"/>
        <v>5.5412425149700718E-2</v>
      </c>
      <c r="L420" s="3">
        <f t="shared" si="90"/>
        <v>6.8373277712373115</v>
      </c>
      <c r="M420" s="4">
        <f t="shared" si="91"/>
        <v>4037.2448311803528</v>
      </c>
      <c r="N420" s="2">
        <f t="shared" si="92"/>
        <v>-0.36005664551321204</v>
      </c>
      <c r="O420" s="3">
        <f t="shared" si="93"/>
        <v>1.6995301302420028E-3</v>
      </c>
      <c r="P420" s="2">
        <f t="shared" si="99"/>
        <v>4.9358280896955756E-7</v>
      </c>
      <c r="Q420" s="2">
        <f t="shared" si="94"/>
        <v>1.6803758262994387E-6</v>
      </c>
      <c r="R420" s="2">
        <f t="shared" si="100"/>
        <v>1</v>
      </c>
      <c r="S420" s="2">
        <f t="shared" si="101"/>
        <v>4.9358280896955756E-7</v>
      </c>
      <c r="T420" s="2">
        <f t="shared" si="102"/>
        <v>8.3885885561324576E-10</v>
      </c>
      <c r="U420" s="2">
        <f t="shared" si="95"/>
        <v>-3.0203670561115715E-10</v>
      </c>
      <c r="V420" s="104">
        <f t="shared" si="96"/>
        <v>9.1226171536440812E-20</v>
      </c>
      <c r="W420" s="110">
        <f t="shared" si="97"/>
        <v>3.0203670561115715E-10</v>
      </c>
    </row>
    <row r="421" spans="7:23">
      <c r="G421" s="7">
        <f t="shared" si="98"/>
        <v>6.6999999999999865E-2</v>
      </c>
      <c r="H421" s="6">
        <f t="shared" si="86"/>
        <v>3.5636469431002217E-2</v>
      </c>
      <c r="I421" s="5">
        <f t="shared" si="87"/>
        <v>18100525455.552368</v>
      </c>
      <c r="J421" s="3">
        <f t="shared" si="88"/>
        <v>18.100525455552368</v>
      </c>
      <c r="K421" s="3">
        <f t="shared" si="89"/>
        <v>5.524701492537324E-2</v>
      </c>
      <c r="L421" s="3">
        <f t="shared" si="90"/>
        <v>6.8577988124685616</v>
      </c>
      <c r="M421" s="4">
        <f t="shared" si="91"/>
        <v>4082.1668667266799</v>
      </c>
      <c r="N421" s="2">
        <f t="shared" si="92"/>
        <v>-0.96568472446211295</v>
      </c>
      <c r="O421" s="3">
        <f t="shared" si="93"/>
        <v>1.5237699100647231E-3</v>
      </c>
      <c r="P421" s="2">
        <f t="shared" si="99"/>
        <v>4.1446849566936808E-7</v>
      </c>
      <c r="Q421" s="2">
        <f t="shared" si="94"/>
        <v>1.5604838616808514E-6</v>
      </c>
      <c r="R421" s="2">
        <f t="shared" si="100"/>
        <v>1</v>
      </c>
      <c r="S421" s="2">
        <f t="shared" si="101"/>
        <v>4.1446849566936808E-7</v>
      </c>
      <c r="T421" s="2">
        <f t="shared" si="102"/>
        <v>6.3155462237077404E-10</v>
      </c>
      <c r="U421" s="2">
        <f t="shared" si="95"/>
        <v>-6.0988265148689477E-10</v>
      </c>
      <c r="V421" s="104">
        <f t="shared" si="96"/>
        <v>3.7195684858468515E-19</v>
      </c>
      <c r="W421" s="110">
        <f t="shared" si="97"/>
        <v>6.0988265148689477E-10</v>
      </c>
    </row>
    <row r="422" spans="7:23">
      <c r="G422" s="7">
        <f t="shared" si="98"/>
        <v>6.7199999999999871E-2</v>
      </c>
      <c r="H422" s="6">
        <f t="shared" si="86"/>
        <v>3.5742846951691776E-2</v>
      </c>
      <c r="I422" s="5">
        <f t="shared" si="87"/>
        <v>18154556874.822674</v>
      </c>
      <c r="J422" s="3">
        <f t="shared" si="88"/>
        <v>18.154556874822674</v>
      </c>
      <c r="K422" s="3">
        <f t="shared" si="89"/>
        <v>5.5082589285714391E-2</v>
      </c>
      <c r="L422" s="3">
        <f t="shared" si="90"/>
        <v>6.8782698536998117</v>
      </c>
      <c r="M422" s="4">
        <f t="shared" si="91"/>
        <v>4127.4712298893619</v>
      </c>
      <c r="N422" s="2">
        <f t="shared" si="92"/>
        <v>-0.48945061441832666</v>
      </c>
      <c r="O422" s="3">
        <f t="shared" si="93"/>
        <v>1.3640436043547163E-3</v>
      </c>
      <c r="P422" s="2">
        <f t="shared" si="99"/>
        <v>3.4748859431402728E-7</v>
      </c>
      <c r="Q422" s="2">
        <f t="shared" si="94"/>
        <v>1.4488253391933528E-6</v>
      </c>
      <c r="R422" s="2">
        <f t="shared" si="100"/>
        <v>1</v>
      </c>
      <c r="S422" s="2">
        <f t="shared" si="101"/>
        <v>3.4748859431402728E-7</v>
      </c>
      <c r="T422" s="2">
        <f t="shared" si="102"/>
        <v>4.7398959466025954E-10</v>
      </c>
      <c r="U422" s="2">
        <f t="shared" si="95"/>
        <v>-2.3199449833435764E-10</v>
      </c>
      <c r="V422" s="104">
        <f t="shared" si="96"/>
        <v>5.3821447257410268E-20</v>
      </c>
      <c r="W422" s="110">
        <f t="shared" si="97"/>
        <v>2.3199449833435764E-10</v>
      </c>
    </row>
    <row r="423" spans="7:23">
      <c r="G423" s="7">
        <f t="shared" si="98"/>
        <v>6.7399999999999877E-2</v>
      </c>
      <c r="H423" s="6">
        <f t="shared" si="86"/>
        <v>3.5849224472381341E-2</v>
      </c>
      <c r="I423" s="5">
        <f t="shared" si="87"/>
        <v>18208588294.092983</v>
      </c>
      <c r="J423" s="3">
        <f t="shared" si="88"/>
        <v>18.208588294092984</v>
      </c>
      <c r="K423" s="3">
        <f t="shared" si="89"/>
        <v>5.4919139465875469E-2</v>
      </c>
      <c r="L423" s="3">
        <f t="shared" si="90"/>
        <v>6.8987408949310618</v>
      </c>
      <c r="M423" s="4">
        <f t="shared" si="91"/>
        <v>4173.160141846427</v>
      </c>
      <c r="N423" s="2">
        <f t="shared" si="92"/>
        <v>0.93027259338277446</v>
      </c>
      <c r="O423" s="3">
        <f t="shared" si="93"/>
        <v>1.2191230585619293E-3</v>
      </c>
      <c r="P423" s="2">
        <f t="shared" si="99"/>
        <v>2.9087274735746407E-7</v>
      </c>
      <c r="Q423" s="2">
        <f t="shared" si="94"/>
        <v>1.3448587694704716E-6</v>
      </c>
      <c r="R423" s="2">
        <f t="shared" si="100"/>
        <v>1</v>
      </c>
      <c r="S423" s="2">
        <f t="shared" si="101"/>
        <v>2.9087274735746407E-7</v>
      </c>
      <c r="T423" s="2">
        <f t="shared" si="102"/>
        <v>3.5460967341074293E-10</v>
      </c>
      <c r="U423" s="2">
        <f t="shared" si="95"/>
        <v>3.2988366052243049E-10</v>
      </c>
      <c r="V423" s="104">
        <f t="shared" si="96"/>
        <v>1.0882322947967817E-19</v>
      </c>
      <c r="W423" s="110">
        <f t="shared" si="97"/>
        <v>3.2988366052243049E-10</v>
      </c>
    </row>
    <row r="424" spans="7:23">
      <c r="G424" s="7">
        <f t="shared" si="98"/>
        <v>6.7599999999999882E-2</v>
      </c>
      <c r="H424" s="6">
        <f t="shared" si="86"/>
        <v>3.5955601993070907E-2</v>
      </c>
      <c r="I424" s="5">
        <f t="shared" si="87"/>
        <v>18262619713.363293</v>
      </c>
      <c r="J424" s="3">
        <f t="shared" si="88"/>
        <v>18.262619713363293</v>
      </c>
      <c r="K424" s="3">
        <f t="shared" si="89"/>
        <v>5.4756656804733815E-2</v>
      </c>
      <c r="L424" s="3">
        <f t="shared" si="90"/>
        <v>6.9192119361623128</v>
      </c>
      <c r="M424" s="4">
        <f t="shared" si="91"/>
        <v>4219.2358303963965</v>
      </c>
      <c r="N424" s="2">
        <f t="shared" si="92"/>
        <v>-0.14642556644772342</v>
      </c>
      <c r="O424" s="3">
        <f t="shared" si="93"/>
        <v>1.0878507016474262E-3</v>
      </c>
      <c r="P424" s="2">
        <f t="shared" si="99"/>
        <v>2.4309435178704443E-7</v>
      </c>
      <c r="Q424" s="2">
        <f t="shared" si="94"/>
        <v>1.2480765417024623E-6</v>
      </c>
      <c r="R424" s="2">
        <f t="shared" si="100"/>
        <v>1</v>
      </c>
      <c r="S424" s="2">
        <f t="shared" si="101"/>
        <v>2.4309435178704443E-7</v>
      </c>
      <c r="T424" s="2">
        <f t="shared" si="102"/>
        <v>2.6445036115806253E-10</v>
      </c>
      <c r="U424" s="2">
        <f t="shared" si="95"/>
        <v>-3.8722293929874344E-11</v>
      </c>
      <c r="V424" s="104">
        <f t="shared" si="96"/>
        <v>1.4994160471915834E-21</v>
      </c>
      <c r="W424" s="110">
        <f t="shared" si="97"/>
        <v>3.8722293929874344E-11</v>
      </c>
    </row>
    <row r="425" spans="7:23">
      <c r="G425" s="7">
        <f t="shared" si="98"/>
        <v>6.7799999999999888E-2</v>
      </c>
      <c r="H425" s="6">
        <f t="shared" si="86"/>
        <v>3.6061979513760466E-2</v>
      </c>
      <c r="I425" s="5">
        <f t="shared" si="87"/>
        <v>18316651132.633598</v>
      </c>
      <c r="J425" s="3">
        <f t="shared" si="88"/>
        <v>18.316651132633599</v>
      </c>
      <c r="K425" s="3">
        <f t="shared" si="89"/>
        <v>5.4595132743362917E-2</v>
      </c>
      <c r="L425" s="3">
        <f t="shared" si="90"/>
        <v>6.939682977393562</v>
      </c>
      <c r="M425" s="4">
        <f t="shared" si="91"/>
        <v>4265.7005299582961</v>
      </c>
      <c r="N425" s="2">
        <f t="shared" si="92"/>
        <v>-0.4901277636344773</v>
      </c>
      <c r="O425" s="3">
        <f t="shared" si="93"/>
        <v>9.6913764281637079E-4</v>
      </c>
      <c r="P425" s="2">
        <f t="shared" si="99"/>
        <v>2.0283923099344815E-7</v>
      </c>
      <c r="Q425" s="2">
        <f t="shared" si="94"/>
        <v>1.1580029256352699E-6</v>
      </c>
      <c r="R425" s="2">
        <f t="shared" si="100"/>
        <v>1</v>
      </c>
      <c r="S425" s="2">
        <f t="shared" si="101"/>
        <v>2.0283923099344815E-7</v>
      </c>
      <c r="T425" s="2">
        <f t="shared" si="102"/>
        <v>1.9657913419567569E-10</v>
      </c>
      <c r="U425" s="2">
        <f t="shared" si="95"/>
        <v>-9.6348891420528331E-11</v>
      </c>
      <c r="V425" s="104">
        <f t="shared" si="96"/>
        <v>9.2831088779647577E-21</v>
      </c>
      <c r="W425" s="110">
        <f t="shared" si="97"/>
        <v>9.6348891420528331E-11</v>
      </c>
    </row>
    <row r="426" spans="7:23">
      <c r="G426" s="7">
        <f t="shared" si="98"/>
        <v>6.7999999999999894E-2</v>
      </c>
      <c r="H426" s="6">
        <f t="shared" si="86"/>
        <v>3.6168357034450031E-2</v>
      </c>
      <c r="I426" s="5">
        <f t="shared" si="87"/>
        <v>18370682551.903908</v>
      </c>
      <c r="J426" s="3">
        <f t="shared" si="88"/>
        <v>18.370682551903908</v>
      </c>
      <c r="K426" s="3">
        <f t="shared" si="89"/>
        <v>5.4434558823529482E-2</v>
      </c>
      <c r="L426" s="3">
        <f t="shared" si="90"/>
        <v>6.960154018624813</v>
      </c>
      <c r="M426" s="4">
        <f t="shared" si="91"/>
        <v>4312.5564815716534</v>
      </c>
      <c r="N426" s="2">
        <f t="shared" si="92"/>
        <v>0.7034034728874512</v>
      </c>
      <c r="O426" s="3">
        <f t="shared" si="93"/>
        <v>8.6196162629872931E-4</v>
      </c>
      <c r="P426" s="2">
        <f t="shared" si="99"/>
        <v>1.6897800454068983E-7</v>
      </c>
      <c r="Q426" s="2">
        <f t="shared" si="94"/>
        <v>1.074192183152619E-6</v>
      </c>
      <c r="R426" s="2">
        <f t="shared" si="100"/>
        <v>1</v>
      </c>
      <c r="S426" s="2">
        <f t="shared" si="101"/>
        <v>1.6897800454068983E-7</v>
      </c>
      <c r="T426" s="2">
        <f t="shared" si="102"/>
        <v>1.4565255560260706E-10</v>
      </c>
      <c r="U426" s="2">
        <f t="shared" si="95"/>
        <v>1.024525134458064E-10</v>
      </c>
      <c r="V426" s="104">
        <f t="shared" si="96"/>
        <v>1.049651751136314E-20</v>
      </c>
      <c r="W426" s="110">
        <f t="shared" si="97"/>
        <v>1.024525134458064E-10</v>
      </c>
    </row>
    <row r="427" spans="7:23">
      <c r="G427" s="7">
        <f t="shared" si="98"/>
        <v>6.81999999999999E-2</v>
      </c>
      <c r="H427" s="6">
        <f t="shared" si="86"/>
        <v>3.627473455513959E-2</v>
      </c>
      <c r="I427" s="5">
        <f t="shared" si="87"/>
        <v>18424713971.174213</v>
      </c>
      <c r="J427" s="3">
        <f t="shared" si="88"/>
        <v>18.424713971174214</v>
      </c>
      <c r="K427" s="3">
        <f t="shared" si="89"/>
        <v>5.4274926686217077E-2</v>
      </c>
      <c r="L427" s="3">
        <f t="shared" si="90"/>
        <v>6.9806250598560622</v>
      </c>
      <c r="M427" s="4">
        <f t="shared" si="91"/>
        <v>4359.805932896491</v>
      </c>
      <c r="N427" s="2">
        <f t="shared" si="92"/>
        <v>-0.60885228266217273</v>
      </c>
      <c r="O427" s="3">
        <f t="shared" si="93"/>
        <v>7.6536486357204638E-4</v>
      </c>
      <c r="P427" s="2">
        <f t="shared" si="99"/>
        <v>1.4054176542569905E-7</v>
      </c>
      <c r="Q427" s="2">
        <f t="shared" si="94"/>
        <v>9.9622678397145864E-7</v>
      </c>
      <c r="R427" s="2">
        <f t="shared" si="100"/>
        <v>1</v>
      </c>
      <c r="S427" s="2">
        <f t="shared" si="101"/>
        <v>1.4054176542569905E-7</v>
      </c>
      <c r="T427" s="2">
        <f t="shared" si="102"/>
        <v>1.0756572912121469E-10</v>
      </c>
      <c r="U427" s="2">
        <f t="shared" si="95"/>
        <v>-6.5491639711672512E-11</v>
      </c>
      <c r="V427" s="104">
        <f t="shared" si="96"/>
        <v>4.2891548721235203E-21</v>
      </c>
      <c r="W427" s="110">
        <f t="shared" si="97"/>
        <v>6.5491639711672512E-11</v>
      </c>
    </row>
    <row r="428" spans="7:23">
      <c r="G428" s="7">
        <f t="shared" si="98"/>
        <v>6.8399999999999905E-2</v>
      </c>
      <c r="H428" s="6">
        <f t="shared" si="86"/>
        <v>3.6381112075829156E-2</v>
      </c>
      <c r="I428" s="5">
        <f t="shared" si="87"/>
        <v>18478745390.444523</v>
      </c>
      <c r="J428" s="3">
        <f t="shared" si="88"/>
        <v>18.478745390444523</v>
      </c>
      <c r="K428" s="3">
        <f t="shared" si="89"/>
        <v>5.41162280701755E-2</v>
      </c>
      <c r="L428" s="3">
        <f t="shared" si="90"/>
        <v>7.0010961010873132</v>
      </c>
      <c r="M428" s="4">
        <f t="shared" si="91"/>
        <v>4407.4511382133423</v>
      </c>
      <c r="N428" s="2">
        <f t="shared" si="92"/>
        <v>0.13290308747705537</v>
      </c>
      <c r="O428" s="3">
        <f t="shared" si="93"/>
        <v>6.7845176208667474E-4</v>
      </c>
      <c r="P428" s="2">
        <f t="shared" si="99"/>
        <v>1.1670070947754288E-7</v>
      </c>
      <c r="Q428" s="2">
        <f t="shared" si="94"/>
        <v>9.2371572021957E-7</v>
      </c>
      <c r="R428" s="2">
        <f t="shared" si="100"/>
        <v>1</v>
      </c>
      <c r="S428" s="2">
        <f t="shared" si="101"/>
        <v>1.1670070947754288E-7</v>
      </c>
      <c r="T428" s="2">
        <f t="shared" si="102"/>
        <v>7.9175801981804067E-11</v>
      </c>
      <c r="U428" s="2">
        <f t="shared" si="95"/>
        <v>1.052270853685372E-11</v>
      </c>
      <c r="V428" s="104">
        <f t="shared" si="96"/>
        <v>1.1072739495157415E-22</v>
      </c>
      <c r="W428" s="110">
        <f t="shared" si="97"/>
        <v>1.052270853685372E-11</v>
      </c>
    </row>
    <row r="429" spans="7:23">
      <c r="G429" s="7">
        <f t="shared" si="98"/>
        <v>6.8599999999999911E-2</v>
      </c>
      <c r="H429" s="6">
        <f t="shared" si="86"/>
        <v>3.6487489596518707E-2</v>
      </c>
      <c r="I429" s="5">
        <f t="shared" si="87"/>
        <v>18532776809.714825</v>
      </c>
      <c r="J429" s="3">
        <f t="shared" si="88"/>
        <v>18.532776809714825</v>
      </c>
      <c r="K429" s="3">
        <f t="shared" si="89"/>
        <v>5.3958454810495694E-2</v>
      </c>
      <c r="L429" s="3">
        <f t="shared" si="90"/>
        <v>7.0215671423185615</v>
      </c>
      <c r="M429" s="4">
        <f t="shared" si="91"/>
        <v>4455.4943584232269</v>
      </c>
      <c r="N429" s="2">
        <f t="shared" si="92"/>
        <v>0.7075554836337542</v>
      </c>
      <c r="O429" s="3">
        <f t="shared" si="93"/>
        <v>6.0038656909231543E-4</v>
      </c>
      <c r="P429" s="2">
        <f t="shared" si="99"/>
        <v>9.6745394246674229E-8</v>
      </c>
      <c r="Q429" s="2">
        <f t="shared" si="94"/>
        <v>8.5629291489495763E-7</v>
      </c>
      <c r="R429" s="2">
        <f t="shared" si="100"/>
        <v>1</v>
      </c>
      <c r="S429" s="2">
        <f t="shared" si="101"/>
        <v>9.6745394246674229E-8</v>
      </c>
      <c r="T429" s="2">
        <f t="shared" si="102"/>
        <v>5.8084635327244174E-11</v>
      </c>
      <c r="U429" s="2">
        <f t="shared" si="95"/>
        <v>4.1098102240658495E-11</v>
      </c>
      <c r="V429" s="104">
        <f t="shared" si="96"/>
        <v>1.6890540077836188E-21</v>
      </c>
      <c r="W429" s="110">
        <f t="shared" si="97"/>
        <v>4.1098102240658495E-11</v>
      </c>
    </row>
    <row r="430" spans="7:23">
      <c r="G430" s="7">
        <f t="shared" si="98"/>
        <v>6.8799999999999917E-2</v>
      </c>
      <c r="H430" s="6">
        <f t="shared" si="86"/>
        <v>3.6593867117208273E-2</v>
      </c>
      <c r="I430" s="5">
        <f t="shared" si="87"/>
        <v>18586808228.985134</v>
      </c>
      <c r="J430" s="3">
        <f t="shared" si="88"/>
        <v>18.586808228985134</v>
      </c>
      <c r="K430" s="3">
        <f t="shared" si="89"/>
        <v>5.3801598837209363E-2</v>
      </c>
      <c r="L430" s="3">
        <f t="shared" si="90"/>
        <v>7.0420381835498116</v>
      </c>
      <c r="M430" s="4">
        <f t="shared" si="91"/>
        <v>4503.937861047687</v>
      </c>
      <c r="N430" s="2">
        <f t="shared" si="92"/>
        <v>-0.86034539148384859</v>
      </c>
      <c r="O430" s="3">
        <f t="shared" si="93"/>
        <v>5.3039094858405044E-4</v>
      </c>
      <c r="P430" s="2">
        <f t="shared" si="99"/>
        <v>8.0070335133338324E-8</v>
      </c>
      <c r="Q430" s="2">
        <f t="shared" si="94"/>
        <v>7.9361571942856137E-7</v>
      </c>
      <c r="R430" s="2">
        <f t="shared" si="100"/>
        <v>1</v>
      </c>
      <c r="S430" s="2">
        <f t="shared" si="101"/>
        <v>8.0070335133338324E-8</v>
      </c>
      <c r="T430" s="2">
        <f t="shared" si="102"/>
        <v>4.2468581004814138E-11</v>
      </c>
      <c r="U430" s="2">
        <f t="shared" si="95"/>
        <v>-3.6537647950350355E-11</v>
      </c>
      <c r="V430" s="104">
        <f t="shared" si="96"/>
        <v>1.3349997177437414E-21</v>
      </c>
      <c r="W430" s="110">
        <f t="shared" si="97"/>
        <v>3.6537647950350355E-11</v>
      </c>
    </row>
    <row r="431" spans="7:23">
      <c r="G431" s="7">
        <f t="shared" si="98"/>
        <v>6.8999999999999923E-2</v>
      </c>
      <c r="H431" s="6">
        <f t="shared" si="86"/>
        <v>3.6700244637897832E-2</v>
      </c>
      <c r="I431" s="5">
        <f t="shared" si="87"/>
        <v>18640839648.25544</v>
      </c>
      <c r="J431" s="3">
        <f t="shared" si="88"/>
        <v>18.64083964825544</v>
      </c>
      <c r="K431" s="3">
        <f t="shared" si="89"/>
        <v>5.3645652173913101E-2</v>
      </c>
      <c r="L431" s="3">
        <f t="shared" si="90"/>
        <v>7.0625092247810617</v>
      </c>
      <c r="M431" s="4">
        <f t="shared" si="91"/>
        <v>4552.7839202287423</v>
      </c>
      <c r="N431" s="2">
        <f t="shared" si="92"/>
        <v>-0.63361924275963932</v>
      </c>
      <c r="O431" s="3">
        <f t="shared" si="93"/>
        <v>4.6774150869927778E-4</v>
      </c>
      <c r="P431" s="2">
        <f t="shared" si="99"/>
        <v>6.6159674674155971E-8</v>
      </c>
      <c r="Q431" s="2">
        <f t="shared" si="94"/>
        <v>7.3536349578667625E-7</v>
      </c>
      <c r="R431" s="2">
        <f t="shared" si="100"/>
        <v>1</v>
      </c>
      <c r="S431" s="2">
        <f t="shared" si="101"/>
        <v>6.6159674674155971E-8</v>
      </c>
      <c r="T431" s="2">
        <f t="shared" si="102"/>
        <v>3.0945626047143113E-11</v>
      </c>
      <c r="U431" s="2">
        <f t="shared" si="95"/>
        <v>-1.9607744142713788E-11</v>
      </c>
      <c r="V431" s="104">
        <f t="shared" si="96"/>
        <v>3.8446363036612689E-22</v>
      </c>
      <c r="W431" s="110">
        <f t="shared" si="97"/>
        <v>1.9607744142713788E-11</v>
      </c>
    </row>
    <row r="432" spans="7:23">
      <c r="G432" s="7">
        <f t="shared" si="98"/>
        <v>6.9199999999999928E-2</v>
      </c>
      <c r="H432" s="6">
        <f t="shared" si="86"/>
        <v>3.6806622158587397E-2</v>
      </c>
      <c r="I432" s="5">
        <f t="shared" si="87"/>
        <v>18694871067.525745</v>
      </c>
      <c r="J432" s="3">
        <f t="shared" si="88"/>
        <v>18.694871067525746</v>
      </c>
      <c r="K432" s="3">
        <f t="shared" si="89"/>
        <v>5.3490606936416246E-2</v>
      </c>
      <c r="L432" s="3">
        <f t="shared" si="90"/>
        <v>7.0829802660123118</v>
      </c>
      <c r="M432" s="4">
        <f t="shared" si="91"/>
        <v>4602.0348167289267</v>
      </c>
      <c r="N432" s="2">
        <f t="shared" si="92"/>
        <v>0.32249438460100055</v>
      </c>
      <c r="O432" s="3">
        <f t="shared" si="93"/>
        <v>4.1176729611344654E-4</v>
      </c>
      <c r="P432" s="2">
        <f t="shared" si="99"/>
        <v>5.4574686928537022E-8</v>
      </c>
      <c r="Q432" s="2">
        <f t="shared" si="94"/>
        <v>6.8123627875545961E-7</v>
      </c>
      <c r="R432" s="2">
        <f t="shared" si="100"/>
        <v>1</v>
      </c>
      <c r="S432" s="2">
        <f t="shared" si="101"/>
        <v>5.4574686928537022E-8</v>
      </c>
      <c r="T432" s="2">
        <f t="shared" si="102"/>
        <v>2.2472071272801543E-11</v>
      </c>
      <c r="U432" s="2">
        <f t="shared" si="95"/>
        <v>7.2471167958319569E-12</v>
      </c>
      <c r="V432" s="104">
        <f t="shared" si="96"/>
        <v>5.2520701852429648E-23</v>
      </c>
      <c r="W432" s="110">
        <f t="shared" si="97"/>
        <v>7.2471167958319569E-12</v>
      </c>
    </row>
    <row r="433" spans="7:23">
      <c r="G433" s="7">
        <f t="shared" si="98"/>
        <v>6.9399999999999934E-2</v>
      </c>
      <c r="H433" s="6">
        <f t="shared" si="86"/>
        <v>3.6912999679276963E-2</v>
      </c>
      <c r="I433" s="5">
        <f t="shared" si="87"/>
        <v>18748902486.796055</v>
      </c>
      <c r="J433" s="3">
        <f t="shared" si="88"/>
        <v>18.748902486796055</v>
      </c>
      <c r="K433" s="3">
        <f t="shared" si="89"/>
        <v>5.3336455331412153E-2</v>
      </c>
      <c r="L433" s="3">
        <f t="shared" si="90"/>
        <v>7.1034513072435628</v>
      </c>
      <c r="M433" s="4">
        <f t="shared" si="91"/>
        <v>4651.6928379312776</v>
      </c>
      <c r="N433" s="2">
        <f t="shared" si="92"/>
        <v>0.8050885514792443</v>
      </c>
      <c r="O433" s="3">
        <f t="shared" si="93"/>
        <v>3.6184727311636594E-4</v>
      </c>
      <c r="P433" s="2">
        <f t="shared" si="99"/>
        <v>4.4942902873216644E-8</v>
      </c>
      <c r="Q433" s="2">
        <f t="shared" si="94"/>
        <v>6.3095351424923533E-7</v>
      </c>
      <c r="R433" s="2">
        <f t="shared" si="100"/>
        <v>1</v>
      </c>
      <c r="S433" s="2">
        <f t="shared" si="101"/>
        <v>4.4942902873216644E-8</v>
      </c>
      <c r="T433" s="2">
        <f t="shared" si="102"/>
        <v>1.6262466850607129E-11</v>
      </c>
      <c r="U433" s="2">
        <f t="shared" si="95"/>
        <v>1.3092725880234521E-11</v>
      </c>
      <c r="V433" s="104">
        <f t="shared" si="96"/>
        <v>1.7141947097496281E-22</v>
      </c>
      <c r="W433" s="110">
        <f t="shared" si="97"/>
        <v>1.3092725880234521E-11</v>
      </c>
    </row>
    <row r="434" spans="7:23">
      <c r="G434" s="7">
        <f t="shared" si="98"/>
        <v>6.959999999999994E-2</v>
      </c>
      <c r="H434" s="6">
        <f t="shared" si="86"/>
        <v>3.7019377199966522E-2</v>
      </c>
      <c r="I434" s="5">
        <f t="shared" si="87"/>
        <v>18802933906.06636</v>
      </c>
      <c r="J434" s="3">
        <f t="shared" si="88"/>
        <v>18.802933906066361</v>
      </c>
      <c r="K434" s="3">
        <f t="shared" si="89"/>
        <v>5.3183189655172464E-2</v>
      </c>
      <c r="L434" s="3">
        <f t="shared" si="90"/>
        <v>7.123922348474812</v>
      </c>
      <c r="M434" s="4">
        <f t="shared" si="91"/>
        <v>4701.7602778393166</v>
      </c>
      <c r="N434" s="2">
        <f t="shared" si="92"/>
        <v>0.90605543996080917</v>
      </c>
      <c r="O434" s="3">
        <f t="shared" si="93"/>
        <v>3.1740779211287602E-4</v>
      </c>
      <c r="P434" s="2">
        <f t="shared" si="99"/>
        <v>3.6948664719888763E-8</v>
      </c>
      <c r="Q434" s="2">
        <f t="shared" si="94"/>
        <v>5.8425286967544703E-7</v>
      </c>
      <c r="R434" s="2">
        <f t="shared" si="100"/>
        <v>1</v>
      </c>
      <c r="S434" s="2">
        <f t="shared" si="101"/>
        <v>3.6948664719888763E-8</v>
      </c>
      <c r="T434" s="2">
        <f t="shared" si="102"/>
        <v>1.1727794090258808E-11</v>
      </c>
      <c r="U434" s="2">
        <f t="shared" si="95"/>
        <v>1.0626031634219223E-11</v>
      </c>
      <c r="V434" s="104">
        <f t="shared" si="96"/>
        <v>1.1291254829142765E-22</v>
      </c>
      <c r="W434" s="110">
        <f t="shared" si="97"/>
        <v>1.0626031634219223E-11</v>
      </c>
    </row>
    <row r="435" spans="7:23">
      <c r="G435" s="7">
        <f t="shared" si="98"/>
        <v>6.9799999999999945E-2</v>
      </c>
      <c r="H435" s="6">
        <f t="shared" si="86"/>
        <v>3.7125754720656087E-2</v>
      </c>
      <c r="I435" s="5">
        <f t="shared" si="87"/>
        <v>18856965325.33667</v>
      </c>
      <c r="J435" s="3">
        <f t="shared" si="88"/>
        <v>18.85696532533667</v>
      </c>
      <c r="K435" s="3">
        <f t="shared" si="89"/>
        <v>5.3030802292263646E-2</v>
      </c>
      <c r="L435" s="3">
        <f t="shared" si="90"/>
        <v>7.144393389706063</v>
      </c>
      <c r="M435" s="4">
        <f t="shared" si="91"/>
        <v>4752.239437077088</v>
      </c>
      <c r="N435" s="2">
        <f t="shared" si="92"/>
        <v>0.79571702111124543</v>
      </c>
      <c r="O435" s="3">
        <f t="shared" si="93"/>
        <v>2.7792008129539757E-4</v>
      </c>
      <c r="P435" s="2">
        <f t="shared" si="99"/>
        <v>3.0324937219133397E-8</v>
      </c>
      <c r="Q435" s="2">
        <f t="shared" si="94"/>
        <v>5.4088911257327886E-7</v>
      </c>
      <c r="R435" s="2">
        <f t="shared" si="100"/>
        <v>1</v>
      </c>
      <c r="S435" s="2">
        <f t="shared" si="101"/>
        <v>3.0324937219133397E-8</v>
      </c>
      <c r="T435" s="2">
        <f t="shared" si="102"/>
        <v>8.4279090172193817E-12</v>
      </c>
      <c r="U435" s="2">
        <f t="shared" si="95"/>
        <v>6.7062306573784104E-12</v>
      </c>
      <c r="V435" s="104">
        <f t="shared" si="96"/>
        <v>4.4973529629962067E-23</v>
      </c>
      <c r="W435" s="110">
        <f t="shared" si="97"/>
        <v>6.7062306573784104E-12</v>
      </c>
    </row>
    <row r="436" spans="7:23">
      <c r="G436" s="7">
        <f t="shared" si="98"/>
        <v>6.9999999999999951E-2</v>
      </c>
      <c r="H436" s="6">
        <f t="shared" si="86"/>
        <v>3.7232132241345646E-2</v>
      </c>
      <c r="I436" s="5">
        <f t="shared" si="87"/>
        <v>18910996744.606976</v>
      </c>
      <c r="J436" s="3">
        <f t="shared" si="88"/>
        <v>18.910996744606976</v>
      </c>
      <c r="K436" s="3">
        <f t="shared" si="89"/>
        <v>5.2879285714285754E-2</v>
      </c>
      <c r="L436" s="3">
        <f t="shared" si="90"/>
        <v>7.1648644309373122</v>
      </c>
      <c r="M436" s="4">
        <f t="shared" si="91"/>
        <v>4803.1326228891176</v>
      </c>
      <c r="N436" s="2">
        <f t="shared" si="92"/>
        <v>0.28833464077348236</v>
      </c>
      <c r="O436" s="3">
        <f t="shared" si="93"/>
        <v>2.4289775419361056E-4</v>
      </c>
      <c r="P436" s="2">
        <f t="shared" si="99"/>
        <v>2.4846222407305908E-8</v>
      </c>
      <c r="Q436" s="2">
        <f t="shared" si="94"/>
        <v>5.0063305392012793E-7</v>
      </c>
      <c r="R436" s="2">
        <f t="shared" si="100"/>
        <v>1</v>
      </c>
      <c r="S436" s="2">
        <f t="shared" si="101"/>
        <v>2.4846222407305908E-8</v>
      </c>
      <c r="T436" s="2">
        <f t="shared" si="102"/>
        <v>6.0350916229295698E-12</v>
      </c>
      <c r="U436" s="2">
        <f t="shared" si="95"/>
        <v>1.7401259751324502E-12</v>
      </c>
      <c r="V436" s="104">
        <f t="shared" si="96"/>
        <v>3.0280384093306604E-24</v>
      </c>
      <c r="W436" s="110">
        <f t="shared" si="97"/>
        <v>1.7401259751324502E-12</v>
      </c>
    </row>
    <row r="437" spans="7:23">
      <c r="G437" s="7">
        <f t="shared" si="98"/>
        <v>7.0199999999999957E-2</v>
      </c>
      <c r="H437" s="6">
        <f t="shared" si="86"/>
        <v>3.7338509762035212E-2</v>
      </c>
      <c r="I437" s="5">
        <f t="shared" si="87"/>
        <v>18965028163.877285</v>
      </c>
      <c r="J437" s="3">
        <f t="shared" si="88"/>
        <v>18.965028163877285</v>
      </c>
      <c r="K437" s="3">
        <f t="shared" si="89"/>
        <v>5.2728632478632506E-2</v>
      </c>
      <c r="L437" s="3">
        <f t="shared" si="90"/>
        <v>7.1853354721685632</v>
      </c>
      <c r="M437" s="4">
        <f t="shared" si="91"/>
        <v>4854.4421491404464</v>
      </c>
      <c r="N437" s="2">
        <f t="shared" si="92"/>
        <v>-0.68277690790551804</v>
      </c>
      <c r="O437" s="3">
        <f t="shared" si="93"/>
        <v>2.118943547303476E-4</v>
      </c>
      <c r="P437" s="2">
        <f t="shared" si="99"/>
        <v>2.0322440997000405E-8</v>
      </c>
      <c r="Q437" s="2">
        <f t="shared" si="94"/>
        <v>4.6327055266996048E-7</v>
      </c>
      <c r="R437" s="2">
        <f t="shared" si="100"/>
        <v>1</v>
      </c>
      <c r="S437" s="2">
        <f t="shared" si="101"/>
        <v>2.0322440997000405E-8</v>
      </c>
      <c r="T437" s="2">
        <f t="shared" si="102"/>
        <v>4.3062105216049624E-12</v>
      </c>
      <c r="U437" s="2">
        <f t="shared" si="95"/>
        <v>-2.9401811047316443E-12</v>
      </c>
      <c r="V437" s="104">
        <f t="shared" si="96"/>
        <v>8.6446649286209928E-24</v>
      </c>
      <c r="W437" s="110">
        <f t="shared" si="97"/>
        <v>2.9401811047316443E-12</v>
      </c>
    </row>
    <row r="438" spans="7:23">
      <c r="G438" s="7">
        <f t="shared" si="98"/>
        <v>7.0399999999999963E-2</v>
      </c>
      <c r="H438" s="6">
        <f t="shared" si="86"/>
        <v>3.744488728272477E-2</v>
      </c>
      <c r="I438" s="5">
        <f t="shared" si="87"/>
        <v>19019059583.147591</v>
      </c>
      <c r="J438" s="3">
        <f t="shared" si="88"/>
        <v>19.019059583147591</v>
      </c>
      <c r="K438" s="3">
        <f t="shared" si="89"/>
        <v>5.2578835227272754E-2</v>
      </c>
      <c r="L438" s="3">
        <f t="shared" si="90"/>
        <v>7.2058065133998124</v>
      </c>
      <c r="M438" s="4">
        <f t="shared" si="91"/>
        <v>4906.1703363166052</v>
      </c>
      <c r="N438" s="2">
        <f t="shared" si="92"/>
        <v>-0.80002164721658053</v>
      </c>
      <c r="O438" s="3">
        <f t="shared" si="93"/>
        <v>1.8450094831546081E-4</v>
      </c>
      <c r="P438" s="2">
        <f t="shared" si="99"/>
        <v>1.6593658811528714E-8</v>
      </c>
      <c r="Q438" s="2">
        <f t="shared" si="94"/>
        <v>4.2860157825120352E-7</v>
      </c>
      <c r="R438" s="2">
        <f t="shared" si="100"/>
        <v>1</v>
      </c>
      <c r="S438" s="2">
        <f t="shared" si="101"/>
        <v>1.6593658811528714E-8</v>
      </c>
      <c r="T438" s="2">
        <f t="shared" si="102"/>
        <v>3.06154578675025E-12</v>
      </c>
      <c r="U438" s="2">
        <f t="shared" si="95"/>
        <v>-2.449302903344917E-12</v>
      </c>
      <c r="V438" s="104">
        <f t="shared" si="96"/>
        <v>5.9990847123338398E-24</v>
      </c>
      <c r="W438" s="110">
        <f t="shared" si="97"/>
        <v>2.449302903344917E-12</v>
      </c>
    </row>
    <row r="439" spans="7:23">
      <c r="G439" s="7">
        <f t="shared" si="98"/>
        <v>7.0599999999999968E-2</v>
      </c>
      <c r="H439" s="6">
        <f t="shared" si="86"/>
        <v>3.7551264803414336E-2</v>
      </c>
      <c r="I439" s="5">
        <f t="shared" si="87"/>
        <v>19073091002.4179</v>
      </c>
      <c r="J439" s="3">
        <f t="shared" si="88"/>
        <v>19.0730910024179</v>
      </c>
      <c r="K439" s="3">
        <f t="shared" si="89"/>
        <v>5.2429886685552422E-2</v>
      </c>
      <c r="L439" s="3">
        <f t="shared" si="90"/>
        <v>7.2262775546310634</v>
      </c>
      <c r="M439" s="4">
        <f t="shared" si="91"/>
        <v>4958.3195115236358</v>
      </c>
      <c r="N439" s="2">
        <f t="shared" si="92"/>
        <v>0.81709937027904656</v>
      </c>
      <c r="O439" s="3">
        <f t="shared" si="93"/>
        <v>1.6034376840202459E-4</v>
      </c>
      <c r="P439" s="2">
        <f t="shared" si="99"/>
        <v>1.3525550423823136E-8</v>
      </c>
      <c r="Q439" s="2">
        <f t="shared" si="94"/>
        <v>3.9643932790842279E-7</v>
      </c>
      <c r="R439" s="2">
        <f t="shared" si="100"/>
        <v>1</v>
      </c>
      <c r="S439" s="2">
        <f t="shared" si="101"/>
        <v>1.3525550423823136E-8</v>
      </c>
      <c r="T439" s="2">
        <f t="shared" si="102"/>
        <v>2.1687377246674025E-12</v>
      </c>
      <c r="U439" s="2">
        <f t="shared" si="95"/>
        <v>1.7720742291261469E-12</v>
      </c>
      <c r="V439" s="104">
        <f t="shared" si="96"/>
        <v>3.1402470735330278E-24</v>
      </c>
      <c r="W439" s="110">
        <f t="shared" si="97"/>
        <v>1.7720742291261469E-12</v>
      </c>
    </row>
    <row r="440" spans="7:23">
      <c r="G440" s="7">
        <f t="shared" si="98"/>
        <v>7.0799999999999974E-2</v>
      </c>
      <c r="H440" s="6">
        <f t="shared" si="86"/>
        <v>3.7657642324103902E-2</v>
      </c>
      <c r="I440" s="5">
        <f t="shared" si="87"/>
        <v>19127122421.68821</v>
      </c>
      <c r="J440" s="3">
        <f t="shared" si="88"/>
        <v>19.12712242168821</v>
      </c>
      <c r="K440" s="3">
        <f t="shared" si="89"/>
        <v>5.2281779661016957E-2</v>
      </c>
      <c r="L440" s="3">
        <f t="shared" si="90"/>
        <v>7.2467485958623143</v>
      </c>
      <c r="M440" s="4">
        <f t="shared" si="91"/>
        <v>5010.892008488071</v>
      </c>
      <c r="N440" s="2">
        <f t="shared" si="92"/>
        <v>-0.1214824970375632</v>
      </c>
      <c r="O440" s="3">
        <f t="shared" si="93"/>
        <v>1.3908192682339756E-4</v>
      </c>
      <c r="P440" s="2">
        <f t="shared" si="99"/>
        <v>1.1005504582837717E-8</v>
      </c>
      <c r="Q440" s="2">
        <f t="shared" si="94"/>
        <v>3.6660939592264271E-7</v>
      </c>
      <c r="R440" s="2">
        <f t="shared" si="100"/>
        <v>1</v>
      </c>
      <c r="S440" s="2">
        <f t="shared" si="101"/>
        <v>1.1005504582837717E-8</v>
      </c>
      <c r="T440" s="2">
        <f t="shared" si="102"/>
        <v>1.5306667830448017E-12</v>
      </c>
      <c r="U440" s="2">
        <f t="shared" si="95"/>
        <v>-1.8594922293673651E-13</v>
      </c>
      <c r="V440" s="104">
        <f t="shared" si="96"/>
        <v>3.4577113510776134E-26</v>
      </c>
      <c r="W440" s="110">
        <f t="shared" si="97"/>
        <v>1.8594922293673651E-13</v>
      </c>
    </row>
    <row r="441" spans="7:23">
      <c r="G441" s="7">
        <f t="shared" si="98"/>
        <v>7.099999999999998E-2</v>
      </c>
      <c r="H441" s="6">
        <f t="shared" si="86"/>
        <v>3.776401984479346E-2</v>
      </c>
      <c r="I441" s="5">
        <f t="shared" si="87"/>
        <v>19181153840.958515</v>
      </c>
      <c r="J441" s="3">
        <f t="shared" si="88"/>
        <v>19.181153840958515</v>
      </c>
      <c r="K441" s="3">
        <f t="shared" si="89"/>
        <v>5.2134507042253524E-2</v>
      </c>
      <c r="L441" s="3">
        <f t="shared" si="90"/>
        <v>7.2672196370935636</v>
      </c>
      <c r="M441" s="4">
        <f t="shared" si="91"/>
        <v>5063.8901675569487</v>
      </c>
      <c r="N441" s="2">
        <f t="shared" si="92"/>
        <v>-0.28320351594814464</v>
      </c>
      <c r="O441" s="3">
        <f t="shared" si="93"/>
        <v>1.2040519513549252E-4</v>
      </c>
      <c r="P441" s="2">
        <f t="shared" si="99"/>
        <v>8.9392871955342922E-9</v>
      </c>
      <c r="Q441" s="2">
        <f t="shared" si="94"/>
        <v>3.3894899188933112E-7</v>
      </c>
      <c r="R441" s="2">
        <f t="shared" si="100"/>
        <v>1</v>
      </c>
      <c r="S441" s="2">
        <f t="shared" si="101"/>
        <v>8.9392871955342922E-9</v>
      </c>
      <c r="T441" s="2">
        <f t="shared" si="102"/>
        <v>1.0763366191505161E-12</v>
      </c>
      <c r="U441" s="2">
        <f t="shared" si="95"/>
        <v>-3.0482231488716528E-13</v>
      </c>
      <c r="V441" s="104">
        <f t="shared" si="96"/>
        <v>9.2916643653170138E-26</v>
      </c>
      <c r="W441" s="110">
        <f t="shared" si="97"/>
        <v>3.0482231488716528E-13</v>
      </c>
    </row>
    <row r="442" spans="7:23">
      <c r="G442" s="7">
        <f t="shared" si="98"/>
        <v>7.1199999999999986E-2</v>
      </c>
      <c r="H442" s="6">
        <f t="shared" si="86"/>
        <v>3.7870397365483026E-2</v>
      </c>
      <c r="I442" s="5">
        <f t="shared" si="87"/>
        <v>19235185260.228825</v>
      </c>
      <c r="J442" s="3">
        <f t="shared" si="88"/>
        <v>19.235185260228825</v>
      </c>
      <c r="K442" s="3">
        <f t="shared" si="89"/>
        <v>5.1988061797752803E-2</v>
      </c>
      <c r="L442" s="3">
        <f t="shared" si="90"/>
        <v>7.2876906783248137</v>
      </c>
      <c r="M442" s="4">
        <f t="shared" si="91"/>
        <v>5117.316335697813</v>
      </c>
      <c r="N442" s="2">
        <f t="shared" si="92"/>
        <v>0.26484165194303821</v>
      </c>
      <c r="O442" s="3">
        <f t="shared" si="93"/>
        <v>1.0403186311607208E-4</v>
      </c>
      <c r="P442" s="2">
        <f t="shared" si="99"/>
        <v>7.2481876764291609E-9</v>
      </c>
      <c r="Q442" s="2">
        <f t="shared" si="94"/>
        <v>3.1330620537141266E-7</v>
      </c>
      <c r="R442" s="2">
        <f t="shared" si="100"/>
        <v>1</v>
      </c>
      <c r="S442" s="2">
        <f t="shared" si="101"/>
        <v>7.2481876764291609E-9</v>
      </c>
      <c r="T442" s="2">
        <f t="shared" si="102"/>
        <v>7.5404246819387906E-13</v>
      </c>
      <c r="U442" s="2">
        <f t="shared" si="95"/>
        <v>1.9970185291167278E-13</v>
      </c>
      <c r="V442" s="104">
        <f t="shared" si="96"/>
        <v>3.9880830056355392E-26</v>
      </c>
      <c r="W442" s="110">
        <f t="shared" si="97"/>
        <v>1.9970185291167278E-13</v>
      </c>
    </row>
    <row r="443" spans="7:23">
      <c r="G443" s="7">
        <f t="shared" si="98"/>
        <v>7.1399999999999991E-2</v>
      </c>
      <c r="H443" s="6">
        <f t="shared" si="86"/>
        <v>3.7976774886172585E-2</v>
      </c>
      <c r="I443" s="5">
        <f t="shared" si="87"/>
        <v>19289216679.49913</v>
      </c>
      <c r="J443" s="3">
        <f t="shared" si="88"/>
        <v>19.28921667949913</v>
      </c>
      <c r="K443" s="3">
        <f t="shared" si="89"/>
        <v>5.1842436974789914E-2</v>
      </c>
      <c r="L443" s="3">
        <f t="shared" si="90"/>
        <v>7.3081617195560638</v>
      </c>
      <c r="M443" s="4">
        <f t="shared" si="91"/>
        <v>5171.1728664986967</v>
      </c>
      <c r="N443" s="2">
        <f t="shared" si="92"/>
        <v>0.18042249941148988</v>
      </c>
      <c r="O443" s="3">
        <f t="shared" si="93"/>
        <v>8.9706679530779178E-5</v>
      </c>
      <c r="P443" s="2">
        <f t="shared" si="99"/>
        <v>5.866583471974752E-9</v>
      </c>
      <c r="Q443" s="2">
        <f t="shared" si="94"/>
        <v>2.8953931437713235E-7</v>
      </c>
      <c r="R443" s="2">
        <f t="shared" si="100"/>
        <v>1</v>
      </c>
      <c r="S443" s="2">
        <f t="shared" si="101"/>
        <v>5.866583471974752E-9</v>
      </c>
      <c r="T443" s="2">
        <f t="shared" si="102"/>
        <v>5.2627172346100495E-13</v>
      </c>
      <c r="U443" s="2">
        <f t="shared" si="95"/>
        <v>9.4951259716426936E-14</v>
      </c>
      <c r="V443" s="104">
        <f t="shared" si="96"/>
        <v>9.0157417217363604E-27</v>
      </c>
      <c r="W443" s="110">
        <f t="shared" si="97"/>
        <v>9.4951259716426936E-14</v>
      </c>
    </row>
    <row r="444" spans="7:23">
      <c r="G444" s="7">
        <f t="shared" si="98"/>
        <v>7.1599999999999997E-2</v>
      </c>
      <c r="H444" s="6">
        <f t="shared" si="86"/>
        <v>3.8083152406862143E-2</v>
      </c>
      <c r="I444" s="5">
        <f t="shared" si="87"/>
        <v>19343248098.769436</v>
      </c>
      <c r="J444" s="3">
        <f t="shared" si="88"/>
        <v>19.343248098769436</v>
      </c>
      <c r="K444" s="3">
        <f t="shared" si="89"/>
        <v>5.1697625698324021E-2</v>
      </c>
      <c r="L444" s="3">
        <f t="shared" si="90"/>
        <v>7.328632760787313</v>
      </c>
      <c r="M444" s="4">
        <f t="shared" si="91"/>
        <v>5225.4621201681457</v>
      </c>
      <c r="N444" s="2">
        <f t="shared" si="92"/>
        <v>-0.87410711377419614</v>
      </c>
      <c r="O444" s="3">
        <f t="shared" si="93"/>
        <v>7.7198879271803697E-5</v>
      </c>
      <c r="P444" s="2">
        <f t="shared" si="99"/>
        <v>4.7398656021517176E-9</v>
      </c>
      <c r="Q444" s="2">
        <f t="shared" si="94"/>
        <v>2.6751613523941012E-7</v>
      </c>
      <c r="R444" s="2">
        <f t="shared" si="100"/>
        <v>1</v>
      </c>
      <c r="S444" s="2">
        <f t="shared" si="101"/>
        <v>4.7398656021517176E-9</v>
      </c>
      <c r="T444" s="2">
        <f t="shared" si="102"/>
        <v>3.6591231238508558E-13</v>
      </c>
      <c r="U444" s="2">
        <f t="shared" si="95"/>
        <v>-3.1984655527336922E-13</v>
      </c>
      <c r="V444" s="104">
        <f t="shared" si="96"/>
        <v>1.0230181892024043E-25</v>
      </c>
      <c r="W444" s="110">
        <f t="shared" si="97"/>
        <v>3.1984655527336922E-13</v>
      </c>
    </row>
    <row r="445" spans="7:23">
      <c r="G445" s="7">
        <f t="shared" si="98"/>
        <v>7.1800000000000003E-2</v>
      </c>
      <c r="H445" s="6">
        <f t="shared" si="86"/>
        <v>3.8189529927551702E-2</v>
      </c>
      <c r="I445" s="5">
        <f t="shared" si="87"/>
        <v>19397279518.039742</v>
      </c>
      <c r="J445" s="3">
        <f t="shared" si="88"/>
        <v>19.397279518039742</v>
      </c>
      <c r="K445" s="3">
        <f t="shared" si="89"/>
        <v>5.1553621169916429E-2</v>
      </c>
      <c r="L445" s="3">
        <f t="shared" si="90"/>
        <v>7.3491038020185622</v>
      </c>
      <c r="M445" s="4">
        <f t="shared" si="91"/>
        <v>5280.1864635351994</v>
      </c>
      <c r="N445" s="2">
        <f t="shared" si="92"/>
        <v>0.68945028759657356</v>
      </c>
      <c r="O445" s="3">
        <f t="shared" si="93"/>
        <v>6.630030001684184E-5</v>
      </c>
      <c r="P445" s="2">
        <f t="shared" si="99"/>
        <v>3.8226752203909339E-9</v>
      </c>
      <c r="Q445" s="2">
        <f t="shared" si="94"/>
        <v>2.4711341159478022E-7</v>
      </c>
      <c r="R445" s="2">
        <f t="shared" si="100"/>
        <v>1</v>
      </c>
      <c r="S445" s="2">
        <f t="shared" si="101"/>
        <v>3.8226752203909339E-9</v>
      </c>
      <c r="T445" s="2">
        <f t="shared" si="102"/>
        <v>2.5344451397886591E-13</v>
      </c>
      <c r="U445" s="2">
        <f t="shared" si="95"/>
        <v>1.747373930525029E-13</v>
      </c>
      <c r="V445" s="104">
        <f t="shared" si="96"/>
        <v>3.0533156530784889E-26</v>
      </c>
      <c r="W445" s="110">
        <f t="shared" si="97"/>
        <v>1.747373930525029E-13</v>
      </c>
    </row>
    <row r="446" spans="7:23">
      <c r="G446" s="7">
        <f t="shared" si="98"/>
        <v>7.2000000000000008E-2</v>
      </c>
      <c r="H446" s="6">
        <f t="shared" si="86"/>
        <v>3.8295907448241268E-2</v>
      </c>
      <c r="I446" s="5">
        <f t="shared" si="87"/>
        <v>19451310937.310047</v>
      </c>
      <c r="J446" s="3">
        <f t="shared" si="88"/>
        <v>19.451310937310048</v>
      </c>
      <c r="K446" s="3">
        <f t="shared" si="89"/>
        <v>5.141041666666666E-2</v>
      </c>
      <c r="L446" s="3">
        <f t="shared" si="90"/>
        <v>7.3695748432498132</v>
      </c>
      <c r="M446" s="4">
        <f t="shared" si="91"/>
        <v>5335.3482700494023</v>
      </c>
      <c r="N446" s="2">
        <f t="shared" si="92"/>
        <v>0.83821488764506591</v>
      </c>
      <c r="O446" s="3">
        <f t="shared" si="93"/>
        <v>5.6823590649067051E-5</v>
      </c>
      <c r="P446" s="2">
        <f t="shared" si="99"/>
        <v>3.0774075544449093E-9</v>
      </c>
      <c r="Q446" s="2">
        <f t="shared" si="94"/>
        <v>2.2821624027610633E-7</v>
      </c>
      <c r="R446" s="2">
        <f t="shared" si="100"/>
        <v>1</v>
      </c>
      <c r="S446" s="2">
        <f t="shared" si="101"/>
        <v>3.0774075544449093E-9</v>
      </c>
      <c r="T446" s="2">
        <f t="shared" si="102"/>
        <v>1.7486934713412404E-13</v>
      </c>
      <c r="U446" s="2">
        <f t="shared" si="95"/>
        <v>1.4657809016059582E-13</v>
      </c>
      <c r="V446" s="104">
        <f t="shared" si="96"/>
        <v>2.1485136515127756E-26</v>
      </c>
      <c r="W446" s="110">
        <f t="shared" si="97"/>
        <v>1.4657809016059582E-13</v>
      </c>
    </row>
    <row r="447" spans="7:23">
      <c r="G447" s="7">
        <f t="shared" si="98"/>
        <v>7.2200000000000014E-2</v>
      </c>
      <c r="H447" s="6">
        <f t="shared" si="86"/>
        <v>3.8402284968930826E-2</v>
      </c>
      <c r="I447" s="5">
        <f t="shared" si="87"/>
        <v>19505342356.580353</v>
      </c>
      <c r="J447" s="3">
        <f t="shared" si="88"/>
        <v>19.505342356580353</v>
      </c>
      <c r="K447" s="3">
        <f t="shared" si="89"/>
        <v>5.1268005540166202E-2</v>
      </c>
      <c r="L447" s="3">
        <f t="shared" si="90"/>
        <v>7.3900458844810624</v>
      </c>
      <c r="M447" s="4">
        <f t="shared" si="91"/>
        <v>5390.9499197807954</v>
      </c>
      <c r="N447" s="2">
        <f t="shared" si="92"/>
        <v>4.6966230075327547E-2</v>
      </c>
      <c r="O447" s="3">
        <f t="shared" si="93"/>
        <v>4.860051282846054E-5</v>
      </c>
      <c r="P447" s="2">
        <f t="shared" si="99"/>
        <v>2.472945229386133E-9</v>
      </c>
      <c r="Q447" s="2">
        <f t="shared" si="94"/>
        <v>2.107175320443208E-7</v>
      </c>
      <c r="R447" s="2">
        <f t="shared" si="100"/>
        <v>1</v>
      </c>
      <c r="S447" s="2">
        <f t="shared" si="101"/>
        <v>2.472945229386133E-9</v>
      </c>
      <c r="T447" s="2">
        <f t="shared" si="102"/>
        <v>1.2018640634486105E-13</v>
      </c>
      <c r="U447" s="2">
        <f t="shared" si="95"/>
        <v>5.6447024123195508E-15</v>
      </c>
      <c r="V447" s="104">
        <f t="shared" si="96"/>
        <v>3.1862665323646158E-29</v>
      </c>
      <c r="W447" s="110">
        <f t="shared" si="97"/>
        <v>5.6447024123195508E-15</v>
      </c>
    </row>
    <row r="448" spans="7:23">
      <c r="G448" s="7">
        <f t="shared" si="98"/>
        <v>7.240000000000002E-2</v>
      </c>
      <c r="H448" s="6">
        <f t="shared" si="86"/>
        <v>3.8508662489620392E-2</v>
      </c>
      <c r="I448" s="5">
        <f t="shared" si="87"/>
        <v>19559373775.850662</v>
      </c>
      <c r="J448" s="3">
        <f t="shared" si="88"/>
        <v>19.559373775850663</v>
      </c>
      <c r="K448" s="3">
        <f t="shared" si="89"/>
        <v>5.1126381215469599E-2</v>
      </c>
      <c r="L448" s="3">
        <f t="shared" si="90"/>
        <v>7.4105169257123134</v>
      </c>
      <c r="M448" s="4">
        <f t="shared" si="91"/>
        <v>5446.9937994199272</v>
      </c>
      <c r="N448" s="2">
        <f t="shared" si="92"/>
        <v>-0.44197985550959723</v>
      </c>
      <c r="O448" s="3">
        <f t="shared" si="93"/>
        <v>4.1480336314948339E-5</v>
      </c>
      <c r="P448" s="2">
        <f t="shared" si="99"/>
        <v>1.9835879589452767E-9</v>
      </c>
      <c r="Q448" s="2">
        <f t="shared" si="94"/>
        <v>1.9451750519058731E-7</v>
      </c>
      <c r="R448" s="2">
        <f t="shared" si="100"/>
        <v>1</v>
      </c>
      <c r="S448" s="2">
        <f t="shared" si="101"/>
        <v>1.9835879589452767E-9</v>
      </c>
      <c r="T448" s="2">
        <f t="shared" si="102"/>
        <v>8.2279895647332018E-14</v>
      </c>
      <c r="U448" s="2">
        <f t="shared" si="95"/>
        <v>-3.6366056389552544E-14</v>
      </c>
      <c r="V448" s="104">
        <f t="shared" si="96"/>
        <v>1.3224900573281155E-27</v>
      </c>
      <c r="W448" s="110">
        <f t="shared" si="97"/>
        <v>3.6366056389552544E-14</v>
      </c>
    </row>
    <row r="449" spans="7:23">
      <c r="G449" s="7">
        <f t="shared" si="98"/>
        <v>7.2600000000000026E-2</v>
      </c>
      <c r="H449" s="6">
        <f t="shared" si="86"/>
        <v>3.8615040010309958E-2</v>
      </c>
      <c r="I449" s="5">
        <f t="shared" si="87"/>
        <v>19613405195.120972</v>
      </c>
      <c r="J449" s="3">
        <f t="shared" si="88"/>
        <v>19.613405195120972</v>
      </c>
      <c r="K449" s="3">
        <f t="shared" si="89"/>
        <v>5.0985537190082621E-2</v>
      </c>
      <c r="L449" s="3">
        <f t="shared" si="90"/>
        <v>7.4309879669435643</v>
      </c>
      <c r="M449" s="4">
        <f t="shared" si="91"/>
        <v>5503.4823022778392</v>
      </c>
      <c r="N449" s="2">
        <f t="shared" si="92"/>
        <v>-0.49511702388771189</v>
      </c>
      <c r="O449" s="3">
        <f t="shared" si="93"/>
        <v>3.5328327917435689E-5</v>
      </c>
      <c r="P449" s="2">
        <f t="shared" si="99"/>
        <v>1.5881499874909826E-9</v>
      </c>
      <c r="Q449" s="2">
        <f t="shared" si="94"/>
        <v>1.795232101416551E-7</v>
      </c>
      <c r="R449" s="2">
        <f t="shared" si="100"/>
        <v>1</v>
      </c>
      <c r="S449" s="2">
        <f t="shared" si="101"/>
        <v>1.5881499874909826E-9</v>
      </c>
      <c r="T449" s="2">
        <f t="shared" si="102"/>
        <v>5.6106683540152819E-14</v>
      </c>
      <c r="U449" s="2">
        <f t="shared" si="95"/>
        <v>-2.7779374174610135E-14</v>
      </c>
      <c r="V449" s="104">
        <f t="shared" si="96"/>
        <v>7.7169362953299654E-28</v>
      </c>
      <c r="W449" s="110">
        <f t="shared" si="97"/>
        <v>2.7779374174610135E-14</v>
      </c>
    </row>
    <row r="450" spans="7:23">
      <c r="G450" s="7">
        <f t="shared" si="98"/>
        <v>7.2800000000000031E-2</v>
      </c>
      <c r="H450" s="6">
        <f t="shared" si="86"/>
        <v>3.8721417530999516E-2</v>
      </c>
      <c r="I450" s="5">
        <f t="shared" si="87"/>
        <v>19667436614.391277</v>
      </c>
      <c r="J450" s="3">
        <f t="shared" si="88"/>
        <v>19.667436614391278</v>
      </c>
      <c r="K450" s="3">
        <f t="shared" si="89"/>
        <v>5.0845467032967009E-2</v>
      </c>
      <c r="L450" s="3">
        <f t="shared" si="90"/>
        <v>7.4514590081748135</v>
      </c>
      <c r="M450" s="4">
        <f t="shared" si="91"/>
        <v>5560.4178282860721</v>
      </c>
      <c r="N450" s="2">
        <f t="shared" si="92"/>
        <v>-0.1307359600674769</v>
      </c>
      <c r="O450" s="3">
        <f t="shared" si="93"/>
        <v>3.0024333282100163E-5</v>
      </c>
      <c r="P450" s="2">
        <f t="shared" si="99"/>
        <v>1.2692005318966573E-9</v>
      </c>
      <c r="Q450" s="2">
        <f t="shared" si="94"/>
        <v>1.6564808329799205E-7</v>
      </c>
      <c r="R450" s="2">
        <f t="shared" si="100"/>
        <v>1</v>
      </c>
      <c r="S450" s="2">
        <f t="shared" si="101"/>
        <v>1.2692005318966573E-9</v>
      </c>
      <c r="T450" s="2">
        <f t="shared" si="102"/>
        <v>3.8106899771484039E-14</v>
      </c>
      <c r="U450" s="2">
        <f t="shared" si="95"/>
        <v>-4.9819421268200822E-15</v>
      </c>
      <c r="V450" s="104">
        <f t="shared" si="96"/>
        <v>2.4819747354984605E-29</v>
      </c>
      <c r="W450" s="110">
        <f t="shared" si="97"/>
        <v>4.9819421268200822E-15</v>
      </c>
    </row>
    <row r="451" spans="7:23">
      <c r="G451" s="7">
        <f t="shared" si="98"/>
        <v>7.3000000000000037E-2</v>
      </c>
      <c r="H451" s="6">
        <f t="shared" si="86"/>
        <v>3.8827795051689082E-2</v>
      </c>
      <c r="I451" s="5">
        <f t="shared" si="87"/>
        <v>19721468033.661587</v>
      </c>
      <c r="J451" s="3">
        <f t="shared" si="88"/>
        <v>19.721468033661587</v>
      </c>
      <c r="K451" s="3">
        <f t="shared" si="89"/>
        <v>5.0706164383561611E-2</v>
      </c>
      <c r="L451" s="3">
        <f t="shared" si="90"/>
        <v>7.4719300494060636</v>
      </c>
      <c r="M451" s="4">
        <f t="shared" si="91"/>
        <v>5617.8027839966817</v>
      </c>
      <c r="N451" s="2">
        <f t="shared" si="92"/>
        <v>0.6481683742630342</v>
      </c>
      <c r="O451" s="3">
        <f t="shared" si="93"/>
        <v>2.5461450139349219E-5</v>
      </c>
      <c r="P451" s="2">
        <f t="shared" si="99"/>
        <v>1.0124258654953938E-9</v>
      </c>
      <c r="Q451" s="2">
        <f t="shared" si="94"/>
        <v>1.528115284266891E-7</v>
      </c>
      <c r="R451" s="2">
        <f t="shared" si="100"/>
        <v>1</v>
      </c>
      <c r="S451" s="2">
        <f t="shared" si="101"/>
        <v>1.0124258654953938E-9</v>
      </c>
      <c r="T451" s="2">
        <f t="shared" si="102"/>
        <v>2.5777830694098447E-14</v>
      </c>
      <c r="U451" s="2">
        <f t="shared" si="95"/>
        <v>1.6708374613021533E-14</v>
      </c>
      <c r="V451" s="104">
        <f t="shared" si="96"/>
        <v>2.7916978220906244E-28</v>
      </c>
      <c r="W451" s="110">
        <f t="shared" si="97"/>
        <v>1.6708374613021533E-14</v>
      </c>
    </row>
    <row r="452" spans="7:23">
      <c r="G452" s="7">
        <f t="shared" si="98"/>
        <v>7.3200000000000043E-2</v>
      </c>
      <c r="H452" s="6">
        <f t="shared" si="86"/>
        <v>3.8934172572378641E-2</v>
      </c>
      <c r="I452" s="5">
        <f t="shared" si="87"/>
        <v>19775499452.931892</v>
      </c>
      <c r="J452" s="3">
        <f t="shared" si="88"/>
        <v>19.775499452931893</v>
      </c>
      <c r="K452" s="3">
        <f t="shared" si="89"/>
        <v>5.0567622950819638E-2</v>
      </c>
      <c r="L452" s="3">
        <f t="shared" si="90"/>
        <v>7.4924010906373137</v>
      </c>
      <c r="M452" s="4">
        <f t="shared" si="91"/>
        <v>5675.6395825822065</v>
      </c>
      <c r="N452" s="2">
        <f t="shared" si="92"/>
        <v>0.91206210852887848</v>
      </c>
      <c r="O452" s="3">
        <f t="shared" si="93"/>
        <v>2.1544791101964985E-5</v>
      </c>
      <c r="P452" s="2">
        <f t="shared" si="99"/>
        <v>8.0609465594079357E-10</v>
      </c>
      <c r="Q452" s="2">
        <f t="shared" si="94"/>
        <v>1.4093852401929494E-7</v>
      </c>
      <c r="R452" s="2">
        <f t="shared" si="100"/>
        <v>1</v>
      </c>
      <c r="S452" s="2">
        <f t="shared" si="101"/>
        <v>8.0609465594079357E-10</v>
      </c>
      <c r="T452" s="2">
        <f t="shared" si="102"/>
        <v>1.7367140970654737E-14</v>
      </c>
      <c r="U452" s="2">
        <f t="shared" si="95"/>
        <v>1.5839911212813634E-14</v>
      </c>
      <c r="V452" s="104">
        <f t="shared" si="96"/>
        <v>2.5090278722981906E-28</v>
      </c>
      <c r="W452" s="110">
        <f t="shared" si="97"/>
        <v>1.5839911212813634E-14</v>
      </c>
    </row>
    <row r="453" spans="7:23">
      <c r="G453" s="7">
        <f t="shared" si="98"/>
        <v>7.3400000000000049E-2</v>
      </c>
      <c r="H453" s="6">
        <f t="shared" si="86"/>
        <v>3.9040550093068206E-2</v>
      </c>
      <c r="I453" s="5">
        <f t="shared" si="87"/>
        <v>19829530872.202202</v>
      </c>
      <c r="J453" s="3">
        <f t="shared" si="88"/>
        <v>19.829530872202202</v>
      </c>
      <c r="K453" s="3">
        <f t="shared" si="89"/>
        <v>5.0429836512261537E-2</v>
      </c>
      <c r="L453" s="3">
        <f t="shared" si="90"/>
        <v>7.5128721318685638</v>
      </c>
      <c r="M453" s="4">
        <f t="shared" si="91"/>
        <v>5733.9306438356989</v>
      </c>
      <c r="N453" s="2">
        <f t="shared" si="92"/>
        <v>-0.55977009445865089</v>
      </c>
      <c r="O453" s="3">
        <f t="shared" si="93"/>
        <v>1.8190333646599708E-5</v>
      </c>
      <c r="P453" s="2">
        <f t="shared" si="99"/>
        <v>6.4061076141828036E-10</v>
      </c>
      <c r="Q453" s="2">
        <f t="shared" si="94"/>
        <v>1.2995925510876597E-7</v>
      </c>
      <c r="R453" s="2">
        <f t="shared" si="100"/>
        <v>1</v>
      </c>
      <c r="S453" s="2">
        <f t="shared" si="101"/>
        <v>6.4061076141828036E-10</v>
      </c>
      <c r="T453" s="2">
        <f t="shared" si="102"/>
        <v>1.1652923487800803E-14</v>
      </c>
      <c r="U453" s="2">
        <f t="shared" si="95"/>
        <v>-6.5229580814856871E-15</v>
      </c>
      <c r="V453" s="104">
        <f t="shared" si="96"/>
        <v>4.2548982132819439E-29</v>
      </c>
      <c r="W453" s="110">
        <f t="shared" si="97"/>
        <v>6.5229580814856871E-15</v>
      </c>
    </row>
    <row r="454" spans="7:23">
      <c r="G454" s="7">
        <f t="shared" si="98"/>
        <v>7.3600000000000054E-2</v>
      </c>
      <c r="H454" s="6">
        <f t="shared" si="86"/>
        <v>3.9146927613757765E-2</v>
      </c>
      <c r="I454" s="5">
        <f t="shared" si="87"/>
        <v>19883562291.472507</v>
      </c>
      <c r="J454" s="3">
        <f t="shared" si="88"/>
        <v>19.883562291472508</v>
      </c>
      <c r="K454" s="3">
        <f t="shared" si="89"/>
        <v>5.0292798913043439E-2</v>
      </c>
      <c r="L454" s="3">
        <f t="shared" si="90"/>
        <v>7.5333431730998139</v>
      </c>
      <c r="M454" s="4">
        <f t="shared" si="91"/>
        <v>5792.6783941707063</v>
      </c>
      <c r="N454" s="2">
        <f t="shared" si="92"/>
        <v>-0.34139602314368989</v>
      </c>
      <c r="O454" s="3">
        <f t="shared" si="93"/>
        <v>1.5323854515743984E-5</v>
      </c>
      <c r="P454" s="2">
        <f t="shared" si="99"/>
        <v>5.081399475247756E-10</v>
      </c>
      <c r="Q454" s="2">
        <f t="shared" si="94"/>
        <v>1.1980876811989224E-7</v>
      </c>
      <c r="R454" s="2">
        <f t="shared" si="100"/>
        <v>1</v>
      </c>
      <c r="S454" s="2">
        <f t="shared" si="101"/>
        <v>5.081399475247756E-10</v>
      </c>
      <c r="T454" s="2">
        <f t="shared" si="102"/>
        <v>7.7866626295074437E-15</v>
      </c>
      <c r="U454" s="2">
        <f t="shared" si="95"/>
        <v>-2.6583356552754285E-15</v>
      </c>
      <c r="V454" s="104">
        <f t="shared" si="96"/>
        <v>7.0667484561086424E-30</v>
      </c>
      <c r="W454" s="110">
        <f t="shared" si="97"/>
        <v>2.6583356552754285E-15</v>
      </c>
    </row>
    <row r="455" spans="7:23">
      <c r="G455" s="7">
        <f t="shared" si="98"/>
        <v>7.380000000000006E-2</v>
      </c>
      <c r="H455" s="6">
        <f t="shared" si="86"/>
        <v>3.925330513444733E-2</v>
      </c>
      <c r="I455" s="5">
        <f t="shared" si="87"/>
        <v>19937593710.742817</v>
      </c>
      <c r="J455" s="3">
        <f t="shared" si="88"/>
        <v>19.937593710742817</v>
      </c>
      <c r="K455" s="3">
        <f t="shared" si="89"/>
        <v>5.0156504065040602E-2</v>
      </c>
      <c r="L455" s="3">
        <f t="shared" si="90"/>
        <v>7.553814214331064</v>
      </c>
      <c r="M455" s="4">
        <f t="shared" si="91"/>
        <v>5851.8852666212842</v>
      </c>
      <c r="N455" s="2">
        <f t="shared" si="92"/>
        <v>0.73913802957616648</v>
      </c>
      <c r="O455" s="3">
        <f t="shared" si="93"/>
        <v>1.2879945445557013E-5</v>
      </c>
      <c r="P455" s="2">
        <f t="shared" si="99"/>
        <v>4.0229894860677946E-10</v>
      </c>
      <c r="Q455" s="2">
        <f t="shared" si="94"/>
        <v>1.1042664740386419E-7</v>
      </c>
      <c r="R455" s="2">
        <f t="shared" si="100"/>
        <v>1</v>
      </c>
      <c r="S455" s="2">
        <f t="shared" si="101"/>
        <v>4.0229894860677946E-10</v>
      </c>
      <c r="T455" s="2">
        <f t="shared" si="102"/>
        <v>5.181588510860264E-15</v>
      </c>
      <c r="U455" s="2">
        <f t="shared" si="95"/>
        <v>3.8299091219917579E-15</v>
      </c>
      <c r="V455" s="104">
        <f t="shared" si="96"/>
        <v>1.4668203882715677E-29</v>
      </c>
      <c r="W455" s="110">
        <f t="shared" si="97"/>
        <v>3.8299091219917579E-15</v>
      </c>
    </row>
    <row r="456" spans="7:23">
      <c r="G456" s="7">
        <f t="shared" si="98"/>
        <v>7.4000000000000066E-2</v>
      </c>
      <c r="H456" s="6">
        <f t="shared" si="86"/>
        <v>3.9359682655136889E-2</v>
      </c>
      <c r="I456" s="5">
        <f t="shared" si="87"/>
        <v>19991625130.013123</v>
      </c>
      <c r="J456" s="3">
        <f t="shared" si="88"/>
        <v>19.991625130013123</v>
      </c>
      <c r="K456" s="3">
        <f t="shared" si="89"/>
        <v>5.0020945945945895E-2</v>
      </c>
      <c r="L456" s="3">
        <f t="shared" si="90"/>
        <v>7.5742852555623141</v>
      </c>
      <c r="M456" s="4">
        <f t="shared" si="91"/>
        <v>5911.5537008419706</v>
      </c>
      <c r="N456" s="2">
        <f t="shared" si="92"/>
        <v>-0.75366193536522563</v>
      </c>
      <c r="O456" s="3">
        <f t="shared" si="93"/>
        <v>1.0801106854105525E-5</v>
      </c>
      <c r="P456" s="2">
        <f t="shared" si="99"/>
        <v>3.1789699712154189E-10</v>
      </c>
      <c r="Q456" s="2">
        <f t="shared" si="94"/>
        <v>1.0175671218037701E-7</v>
      </c>
      <c r="R456" s="2">
        <f t="shared" si="100"/>
        <v>1</v>
      </c>
      <c r="S456" s="2">
        <f t="shared" si="101"/>
        <v>3.1789699712154189E-10</v>
      </c>
      <c r="T456" s="2">
        <f t="shared" si="102"/>
        <v>3.4336394345090505E-15</v>
      </c>
      <c r="U456" s="2">
        <f t="shared" si="95"/>
        <v>-2.5878033415584497E-15</v>
      </c>
      <c r="V456" s="104">
        <f t="shared" si="96"/>
        <v>6.6967261345810787E-30</v>
      </c>
      <c r="W456" s="110">
        <f t="shared" si="97"/>
        <v>2.5878033415584497E-15</v>
      </c>
    </row>
    <row r="457" spans="7:23">
      <c r="G457" s="7">
        <f t="shared" si="98"/>
        <v>7.4200000000000071E-2</v>
      </c>
      <c r="H457" s="6">
        <f t="shared" si="86"/>
        <v>3.9466060175826455E-2</v>
      </c>
      <c r="I457" s="5">
        <f t="shared" si="87"/>
        <v>20045656549.283432</v>
      </c>
      <c r="J457" s="3">
        <f t="shared" si="88"/>
        <v>20.045656549283432</v>
      </c>
      <c r="K457" s="3">
        <f t="shared" si="89"/>
        <v>4.9886118598382691E-2</v>
      </c>
      <c r="L457" s="3">
        <f t="shared" si="90"/>
        <v>7.5947562967935642</v>
      </c>
      <c r="M457" s="4">
        <f t="shared" si="91"/>
        <v>5971.6861431078314</v>
      </c>
      <c r="N457" s="2">
        <f t="shared" si="92"/>
        <v>0.39992413611468397</v>
      </c>
      <c r="O457" s="3">
        <f t="shared" si="93"/>
        <v>9.0369159114981304E-6</v>
      </c>
      <c r="P457" s="2">
        <f t="shared" si="99"/>
        <v>2.5072141394600004E-10</v>
      </c>
      <c r="Q457" s="2">
        <f t="shared" si="94"/>
        <v>9.3746732679859315E-8</v>
      </c>
      <c r="R457" s="2">
        <f t="shared" si="100"/>
        <v>1</v>
      </c>
      <c r="S457" s="2">
        <f t="shared" si="101"/>
        <v>2.5072141394600004E-10</v>
      </c>
      <c r="T457" s="2">
        <f t="shared" si="102"/>
        <v>2.265748335041917E-15</v>
      </c>
      <c r="U457" s="2">
        <f t="shared" si="95"/>
        <v>9.061274455449221E-16</v>
      </c>
      <c r="V457" s="104">
        <f t="shared" si="96"/>
        <v>8.2106694756976575E-31</v>
      </c>
      <c r="W457" s="110">
        <f t="shared" si="97"/>
        <v>9.061274455449221E-16</v>
      </c>
    </row>
    <row r="458" spans="7:23">
      <c r="G458" s="7">
        <f t="shared" si="98"/>
        <v>7.4400000000000077E-2</v>
      </c>
      <c r="H458" s="6">
        <f t="shared" si="86"/>
        <v>3.957243769651602E-2</v>
      </c>
      <c r="I458" s="5">
        <f t="shared" si="87"/>
        <v>20099687968.553738</v>
      </c>
      <c r="J458" s="3">
        <f t="shared" si="88"/>
        <v>20.099687968553738</v>
      </c>
      <c r="K458" s="3">
        <f t="shared" si="89"/>
        <v>4.9752016129032198E-2</v>
      </c>
      <c r="L458" s="3">
        <f t="shared" si="90"/>
        <v>7.6152273380248152</v>
      </c>
      <c r="M458" s="4">
        <f t="shared" si="91"/>
        <v>6032.2850463144068</v>
      </c>
      <c r="N458" s="2">
        <f t="shared" si="92"/>
        <v>0.47697409115840383</v>
      </c>
      <c r="O458" s="3">
        <f t="shared" si="93"/>
        <v>7.5432652547632502E-6</v>
      </c>
      <c r="P458" s="2">
        <f t="shared" si="99"/>
        <v>1.9736011961550429E-10</v>
      </c>
      <c r="Q458" s="2">
        <f t="shared" si="94"/>
        <v>8.6348164344309549E-8</v>
      </c>
      <c r="R458" s="2">
        <f t="shared" si="100"/>
        <v>1</v>
      </c>
      <c r="S458" s="2">
        <f t="shared" si="101"/>
        <v>1.9736011961550429E-10</v>
      </c>
      <c r="T458" s="2">
        <f t="shared" si="102"/>
        <v>1.4887397329715525E-15</v>
      </c>
      <c r="U458" s="2">
        <f t="shared" si="95"/>
        <v>7.1009028110551107E-16</v>
      </c>
      <c r="V458" s="104">
        <f t="shared" si="96"/>
        <v>5.0422820732050376E-31</v>
      </c>
      <c r="W458" s="110">
        <f t="shared" si="97"/>
        <v>7.1009028110551107E-16</v>
      </c>
    </row>
    <row r="459" spans="7:23">
      <c r="G459" s="7">
        <f t="shared" si="98"/>
        <v>7.4600000000000083E-2</v>
      </c>
      <c r="H459" s="6">
        <f t="shared" si="86"/>
        <v>3.9678815217205572E-2</v>
      </c>
      <c r="I459" s="5">
        <f t="shared" si="87"/>
        <v>20153719387.824043</v>
      </c>
      <c r="J459" s="3">
        <f t="shared" si="88"/>
        <v>20.153719387824044</v>
      </c>
      <c r="K459" s="3">
        <f t="shared" si="89"/>
        <v>4.9618632707774737E-2</v>
      </c>
      <c r="L459" s="3">
        <f t="shared" si="90"/>
        <v>7.6356983792560635</v>
      </c>
      <c r="M459" s="4">
        <f t="shared" si="91"/>
        <v>6093.3528699777544</v>
      </c>
      <c r="N459" s="2">
        <f t="shared" si="92"/>
        <v>-0.95415406235271083</v>
      </c>
      <c r="O459" s="3">
        <f t="shared" si="93"/>
        <v>6.2816685022689294E-6</v>
      </c>
      <c r="P459" s="2">
        <f t="shared" si="99"/>
        <v>1.5505501639728122E-10</v>
      </c>
      <c r="Q459" s="2">
        <f t="shared" si="94"/>
        <v>7.9515899007815877E-8</v>
      </c>
      <c r="R459" s="2">
        <f t="shared" si="100"/>
        <v>1</v>
      </c>
      <c r="S459" s="2">
        <f t="shared" si="101"/>
        <v>1.5505501639728122E-10</v>
      </c>
      <c r="T459" s="2">
        <f t="shared" si="102"/>
        <v>9.7400421262159392E-16</v>
      </c>
      <c r="U459" s="2">
        <f t="shared" si="95"/>
        <v>-9.2935007622154736E-16</v>
      </c>
      <c r="V459" s="104">
        <f t="shared" si="96"/>
        <v>8.6369156417299581E-31</v>
      </c>
      <c r="W459" s="110">
        <f t="shared" si="97"/>
        <v>9.2935007622154736E-16</v>
      </c>
    </row>
    <row r="460" spans="7:23">
      <c r="G460" s="7">
        <f t="shared" si="98"/>
        <v>7.4800000000000089E-2</v>
      </c>
      <c r="H460" s="6">
        <f t="shared" si="86"/>
        <v>3.9785192737895138E-2</v>
      </c>
      <c r="I460" s="5">
        <f t="shared" si="87"/>
        <v>20207750807.094349</v>
      </c>
      <c r="J460" s="3">
        <f t="shared" si="88"/>
        <v>20.207750807094349</v>
      </c>
      <c r="K460" s="3">
        <f t="shared" si="89"/>
        <v>4.9485962566844864E-2</v>
      </c>
      <c r="L460" s="3">
        <f t="shared" si="90"/>
        <v>7.6561694204873145</v>
      </c>
      <c r="M460" s="4">
        <f t="shared" si="91"/>
        <v>6154.8920802344273</v>
      </c>
      <c r="N460" s="2">
        <f t="shared" si="92"/>
        <v>-0.54980364364069245</v>
      </c>
      <c r="O460" s="3">
        <f t="shared" si="93"/>
        <v>5.2186286610402459E-6</v>
      </c>
      <c r="P460" s="2">
        <f t="shared" si="99"/>
        <v>1.2158112635759173E-10</v>
      </c>
      <c r="Q460" s="2">
        <f t="shared" si="94"/>
        <v>7.3208032037449047E-8</v>
      </c>
      <c r="R460" s="2">
        <f t="shared" si="100"/>
        <v>1</v>
      </c>
      <c r="S460" s="2">
        <f t="shared" si="101"/>
        <v>1.2158112635759173E-10</v>
      </c>
      <c r="T460" s="2">
        <f t="shared" si="102"/>
        <v>6.3448675065128383E-16</v>
      </c>
      <c r="U460" s="2">
        <f t="shared" si="95"/>
        <v>-3.4884312734981937E-16</v>
      </c>
      <c r="V460" s="104">
        <f t="shared" si="96"/>
        <v>1.216915274992023E-31</v>
      </c>
      <c r="W460" s="110">
        <f t="shared" si="97"/>
        <v>3.4884312734981937E-16</v>
      </c>
    </row>
    <row r="461" spans="7:23">
      <c r="G461" s="7">
        <f t="shared" si="98"/>
        <v>7.5000000000000094E-2</v>
      </c>
      <c r="H461" s="6">
        <f t="shared" si="86"/>
        <v>3.9891570258584697E-2</v>
      </c>
      <c r="I461" s="5">
        <f t="shared" si="87"/>
        <v>20261782226.364655</v>
      </c>
      <c r="J461" s="3">
        <f t="shared" si="88"/>
        <v>20.261782226364655</v>
      </c>
      <c r="K461" s="3">
        <f t="shared" si="89"/>
        <v>4.935399999999994E-2</v>
      </c>
      <c r="L461" s="3">
        <f t="shared" si="90"/>
        <v>7.6766404617185637</v>
      </c>
      <c r="M461" s="4">
        <f t="shared" si="91"/>
        <v>6216.905149841481</v>
      </c>
      <c r="N461" s="2">
        <f t="shared" si="92"/>
        <v>0.23445151572640729</v>
      </c>
      <c r="O461" s="3">
        <f t="shared" si="93"/>
        <v>4.3250655012534733E-6</v>
      </c>
      <c r="P461" s="2">
        <f t="shared" si="99"/>
        <v>9.5147171148434256E-11</v>
      </c>
      <c r="Q461" s="2">
        <f t="shared" si="94"/>
        <v>6.7385644471782301E-8</v>
      </c>
      <c r="R461" s="2">
        <f t="shared" si="100"/>
        <v>1</v>
      </c>
      <c r="S461" s="2">
        <f t="shared" si="101"/>
        <v>9.5147171148434256E-11</v>
      </c>
      <c r="T461" s="2">
        <f t="shared" si="102"/>
        <v>4.1151774747595285E-16</v>
      </c>
      <c r="U461" s="2">
        <f t="shared" si="95"/>
        <v>9.6480959644054069E-17</v>
      </c>
      <c r="V461" s="104">
        <f t="shared" si="96"/>
        <v>9.3085755738375893E-33</v>
      </c>
      <c r="W461" s="110">
        <f t="shared" si="97"/>
        <v>9.6480959644054069E-17</v>
      </c>
    </row>
    <row r="462" spans="7:23">
      <c r="G462" s="7">
        <f t="shared" si="98"/>
        <v>7.52000000000001E-2</v>
      </c>
      <c r="H462" s="6">
        <f t="shared" si="86"/>
        <v>3.9997947779274262E-2</v>
      </c>
      <c r="I462" s="5">
        <f t="shared" si="87"/>
        <v>20315813645.634964</v>
      </c>
      <c r="J462" s="3">
        <f t="shared" si="88"/>
        <v>20.315813645634965</v>
      </c>
      <c r="K462" s="3">
        <f t="shared" si="89"/>
        <v>4.9222739361702059E-2</v>
      </c>
      <c r="L462" s="3">
        <f t="shared" si="90"/>
        <v>7.6971115029498138</v>
      </c>
      <c r="M462" s="4">
        <f t="shared" si="91"/>
        <v>6279.3945581764756</v>
      </c>
      <c r="N462" s="2">
        <f t="shared" si="92"/>
        <v>0.54727010883507721</v>
      </c>
      <c r="O462" s="3">
        <f t="shared" si="93"/>
        <v>3.5757979911937276E-6</v>
      </c>
      <c r="P462" s="2">
        <f t="shared" si="99"/>
        <v>7.4313962839161548E-11</v>
      </c>
      <c r="Q462" s="2">
        <f t="shared" si="94"/>
        <v>6.2012599248083167E-8</v>
      </c>
      <c r="R462" s="2">
        <f t="shared" si="100"/>
        <v>1</v>
      </c>
      <c r="S462" s="2">
        <f t="shared" si="101"/>
        <v>7.4313962839161548E-11</v>
      </c>
      <c r="T462" s="2">
        <f t="shared" si="102"/>
        <v>2.6573171903791916E-16</v>
      </c>
      <c r="U462" s="2">
        <f t="shared" si="95"/>
        <v>1.4542702679881418E-16</v>
      </c>
      <c r="V462" s="104">
        <f t="shared" si="96"/>
        <v>2.1149020123543016E-32</v>
      </c>
      <c r="W462" s="110">
        <f t="shared" si="97"/>
        <v>1.4542702679881418E-16</v>
      </c>
    </row>
    <row r="463" spans="7:23">
      <c r="G463" s="7">
        <f t="shared" si="98"/>
        <v>7.5400000000000106E-2</v>
      </c>
      <c r="H463" s="6">
        <f t="shared" si="86"/>
        <v>4.0104325299963821E-2</v>
      </c>
      <c r="I463" s="5">
        <f t="shared" si="87"/>
        <v>20369845064.90527</v>
      </c>
      <c r="J463" s="3">
        <f t="shared" si="88"/>
        <v>20.36984506490527</v>
      </c>
      <c r="K463" s="3">
        <f t="shared" si="89"/>
        <v>4.9092175066312929E-2</v>
      </c>
      <c r="L463" s="3">
        <f t="shared" si="90"/>
        <v>7.7175825441810639</v>
      </c>
      <c r="M463" s="4">
        <f t="shared" si="91"/>
        <v>6342.3627912374568</v>
      </c>
      <c r="N463" s="2">
        <f t="shared" si="92"/>
        <v>0.42839796809555653</v>
      </c>
      <c r="O463" s="3">
        <f t="shared" si="93"/>
        <v>2.9490779387097823E-6</v>
      </c>
      <c r="P463" s="2">
        <f t="shared" si="99"/>
        <v>5.7927557412175038E-11</v>
      </c>
      <c r="Q463" s="2">
        <f t="shared" si="94"/>
        <v>5.7055350660283672E-8</v>
      </c>
      <c r="R463" s="2">
        <f t="shared" si="100"/>
        <v>1</v>
      </c>
      <c r="S463" s="2">
        <f t="shared" si="101"/>
        <v>5.7927557412175038E-11</v>
      </c>
      <c r="T463" s="2">
        <f t="shared" si="102"/>
        <v>1.7083288160758974E-16</v>
      </c>
      <c r="U463" s="2">
        <f t="shared" si="95"/>
        <v>7.3184459364600211E-17</v>
      </c>
      <c r="V463" s="104">
        <f t="shared" si="96"/>
        <v>5.3559650924888198E-33</v>
      </c>
      <c r="W463" s="110">
        <f t="shared" si="97"/>
        <v>7.3184459364600211E-17</v>
      </c>
    </row>
    <row r="464" spans="7:23">
      <c r="G464" s="7">
        <f t="shared" si="98"/>
        <v>7.5600000000000112E-2</v>
      </c>
      <c r="H464" s="6">
        <f t="shared" si="86"/>
        <v>4.0210702820653386E-2</v>
      </c>
      <c r="I464" s="5">
        <f t="shared" si="87"/>
        <v>20423876484.175579</v>
      </c>
      <c r="J464" s="3">
        <f t="shared" si="88"/>
        <v>20.42387648417558</v>
      </c>
      <c r="K464" s="3">
        <f t="shared" si="89"/>
        <v>4.8962301587301513E-2</v>
      </c>
      <c r="L464" s="3">
        <f t="shared" si="90"/>
        <v>7.738053585412314</v>
      </c>
      <c r="M464" s="4">
        <f t="shared" si="91"/>
        <v>6405.8123416429908</v>
      </c>
      <c r="N464" s="2">
        <f t="shared" si="92"/>
        <v>-0.17408673598878766</v>
      </c>
      <c r="O464" s="3">
        <f t="shared" si="93"/>
        <v>2.4261710673752808E-6</v>
      </c>
      <c r="P464" s="2">
        <f t="shared" si="99"/>
        <v>4.506461732999155E-11</v>
      </c>
      <c r="Q464" s="2">
        <f t="shared" si="94"/>
        <v>5.2482766238297671E-8</v>
      </c>
      <c r="R464" s="2">
        <f t="shared" si="100"/>
        <v>1</v>
      </c>
      <c r="S464" s="2">
        <f t="shared" si="101"/>
        <v>4.506461732999155E-11</v>
      </c>
      <c r="T464" s="2">
        <f t="shared" si="102"/>
        <v>1.0933447072836418E-16</v>
      </c>
      <c r="U464" s="2">
        <f t="shared" si="95"/>
        <v>-1.9033681140162568E-17</v>
      </c>
      <c r="V464" s="104">
        <f t="shared" si="96"/>
        <v>3.622810177453802E-34</v>
      </c>
      <c r="W464" s="110">
        <f t="shared" si="97"/>
        <v>1.9033681140162568E-17</v>
      </c>
    </row>
    <row r="465" spans="7:23">
      <c r="G465" s="7">
        <f t="shared" si="98"/>
        <v>7.5800000000000117E-2</v>
      </c>
      <c r="H465" s="6">
        <f t="shared" si="86"/>
        <v>4.0317080341342945E-2</v>
      </c>
      <c r="I465" s="5">
        <f t="shared" si="87"/>
        <v>20477907903.445885</v>
      </c>
      <c r="J465" s="3">
        <f t="shared" si="88"/>
        <v>20.477907903445885</v>
      </c>
      <c r="K465" s="3">
        <f t="shared" si="89"/>
        <v>4.8833113456464301E-2</v>
      </c>
      <c r="L465" s="3">
        <f t="shared" si="90"/>
        <v>7.7585246266435641</v>
      </c>
      <c r="M465" s="4">
        <f t="shared" si="91"/>
        <v>6469.7457086321283</v>
      </c>
      <c r="N465" s="2">
        <f t="shared" si="92"/>
        <v>-0.95700422402545227</v>
      </c>
      <c r="O465" s="3">
        <f t="shared" si="93"/>
        <v>1.9909818629696648E-6</v>
      </c>
      <c r="P465" s="2">
        <f t="shared" si="99"/>
        <v>3.4987848986133072E-11</v>
      </c>
      <c r="Q465" s="2">
        <f t="shared" si="94"/>
        <v>4.8265960285257983E-8</v>
      </c>
      <c r="R465" s="2">
        <f t="shared" si="100"/>
        <v>1</v>
      </c>
      <c r="S465" s="2">
        <f t="shared" si="101"/>
        <v>3.4987848986133072E-11</v>
      </c>
      <c r="T465" s="2">
        <f t="shared" si="102"/>
        <v>6.9660172755712517E-17</v>
      </c>
      <c r="U465" s="2">
        <f t="shared" si="95"/>
        <v>-6.6665079573559611E-17</v>
      </c>
      <c r="V465" s="104">
        <f t="shared" si="96"/>
        <v>4.4442328345490347E-33</v>
      </c>
      <c r="W465" s="110">
        <f t="shared" si="97"/>
        <v>6.6665079573559611E-17</v>
      </c>
    </row>
    <row r="466" spans="7:23">
      <c r="G466" s="7">
        <f t="shared" si="98"/>
        <v>7.6000000000000123E-2</v>
      </c>
      <c r="H466" s="6">
        <f t="shared" si="86"/>
        <v>4.0423457862032511E-2</v>
      </c>
      <c r="I466" s="5">
        <f t="shared" si="87"/>
        <v>20531939322.716194</v>
      </c>
      <c r="J466" s="3">
        <f t="shared" si="88"/>
        <v>20.531939322716195</v>
      </c>
      <c r="K466" s="3">
        <f t="shared" si="89"/>
        <v>4.8704605263157813E-2</v>
      </c>
      <c r="L466" s="3">
        <f t="shared" si="90"/>
        <v>7.7789956678748142</v>
      </c>
      <c r="M466" s="4">
        <f t="shared" si="91"/>
        <v>6534.1653980644369</v>
      </c>
      <c r="N466" s="2">
        <f t="shared" si="92"/>
        <v>-0.27372527488160181</v>
      </c>
      <c r="O466" s="3">
        <f t="shared" si="93"/>
        <v>1.6297186544361116E-6</v>
      </c>
      <c r="P466" s="2">
        <f t="shared" si="99"/>
        <v>2.7109735490080485E-11</v>
      </c>
      <c r="Q466" s="2">
        <f t="shared" si="94"/>
        <v>4.4378138352849805E-8</v>
      </c>
      <c r="R466" s="2">
        <f t="shared" si="100"/>
        <v>1</v>
      </c>
      <c r="S466" s="2">
        <f t="shared" si="101"/>
        <v>2.7109735490080485E-11</v>
      </c>
      <c r="T466" s="2">
        <f t="shared" si="102"/>
        <v>4.4181241645012868E-17</v>
      </c>
      <c r="U466" s="2">
        <f t="shared" si="95"/>
        <v>-1.209352251389162E-17</v>
      </c>
      <c r="V466" s="104">
        <f t="shared" si="96"/>
        <v>1.4625328679400349E-34</v>
      </c>
      <c r="W466" s="110">
        <f t="shared" si="97"/>
        <v>1.209352251389162E-17</v>
      </c>
    </row>
    <row r="467" spans="7:23">
      <c r="G467" s="7">
        <f t="shared" si="98"/>
        <v>7.6200000000000129E-2</v>
      </c>
      <c r="H467" s="6">
        <f t="shared" si="86"/>
        <v>4.0529835382722076E-2</v>
      </c>
      <c r="I467" s="5">
        <f t="shared" si="87"/>
        <v>20585970741.986504</v>
      </c>
      <c r="J467" s="3">
        <f t="shared" si="88"/>
        <v>20.585970741986504</v>
      </c>
      <c r="K467" s="3">
        <f t="shared" si="89"/>
        <v>4.8576771653543217E-2</v>
      </c>
      <c r="L467" s="3">
        <f t="shared" si="90"/>
        <v>7.7994667091060652</v>
      </c>
      <c r="M467" s="4">
        <f t="shared" si="91"/>
        <v>6599.0739224199688</v>
      </c>
      <c r="N467" s="2">
        <f t="shared" si="92"/>
        <v>0.97398215094221896</v>
      </c>
      <c r="O467" s="3">
        <f t="shared" si="93"/>
        <v>1.3305955392790999E-6</v>
      </c>
      <c r="P467" s="2">
        <f t="shared" si="99"/>
        <v>2.0963084375904883E-11</v>
      </c>
      <c r="Q467" s="2">
        <f t="shared" si="94"/>
        <v>4.07944519762899E-8</v>
      </c>
      <c r="R467" s="2">
        <f t="shared" si="100"/>
        <v>1</v>
      </c>
      <c r="S467" s="2">
        <f t="shared" si="101"/>
        <v>2.0963084375904883E-11</v>
      </c>
      <c r="T467" s="2">
        <f t="shared" si="102"/>
        <v>2.7893386560110432E-17</v>
      </c>
      <c r="U467" s="2">
        <f t="shared" si="95"/>
        <v>2.716766063887914E-17</v>
      </c>
      <c r="V467" s="104">
        <f t="shared" si="96"/>
        <v>7.3808178458930292E-34</v>
      </c>
      <c r="W467" s="110">
        <f t="shared" si="97"/>
        <v>2.716766063887914E-17</v>
      </c>
    </row>
    <row r="468" spans="7:23">
      <c r="G468" s="7">
        <f t="shared" si="98"/>
        <v>7.6400000000000134E-2</v>
      </c>
      <c r="H468" s="6">
        <f t="shared" si="86"/>
        <v>4.0636212903411635E-2</v>
      </c>
      <c r="I468" s="5">
        <f t="shared" si="87"/>
        <v>20640002161.256809</v>
      </c>
      <c r="J468" s="3">
        <f t="shared" si="88"/>
        <v>20.64000216125681</v>
      </c>
      <c r="K468" s="3">
        <f t="shared" si="89"/>
        <v>4.8449607329842839E-2</v>
      </c>
      <c r="L468" s="3">
        <f t="shared" si="90"/>
        <v>7.8199377503373144</v>
      </c>
      <c r="M468" s="4">
        <f t="shared" si="91"/>
        <v>6664.4738007992837</v>
      </c>
      <c r="N468" s="2">
        <f t="shared" si="92"/>
        <v>-0.94109016382123301</v>
      </c>
      <c r="O468" s="3">
        <f t="shared" si="93"/>
        <v>1.083567922756692E-6</v>
      </c>
      <c r="P468" s="2">
        <f t="shared" si="99"/>
        <v>1.6177161532964804E-11</v>
      </c>
      <c r="Q468" s="2">
        <f t="shared" si="94"/>
        <v>3.7491863029679851E-8</v>
      </c>
      <c r="R468" s="2">
        <f t="shared" si="100"/>
        <v>1</v>
      </c>
      <c r="S468" s="2">
        <f t="shared" si="101"/>
        <v>1.6177161532964804E-11</v>
      </c>
      <c r="T468" s="2">
        <f t="shared" si="102"/>
        <v>1.7529053318374136E-17</v>
      </c>
      <c r="U468" s="2">
        <f t="shared" si="95"/>
        <v>-1.6496419659019845E-17</v>
      </c>
      <c r="V468" s="104">
        <f t="shared" si="96"/>
        <v>2.7213186156649642E-34</v>
      </c>
      <c r="W468" s="110">
        <f t="shared" si="97"/>
        <v>1.6496419659019845E-17</v>
      </c>
    </row>
    <row r="469" spans="7:23">
      <c r="G469" s="7">
        <f t="shared" si="98"/>
        <v>7.660000000000014E-2</v>
      </c>
      <c r="H469" s="6">
        <f t="shared" si="86"/>
        <v>4.0742590424101201E-2</v>
      </c>
      <c r="I469" s="5">
        <f t="shared" si="87"/>
        <v>20694033580.527119</v>
      </c>
      <c r="J469" s="3">
        <f t="shared" si="88"/>
        <v>20.694033580527119</v>
      </c>
      <c r="K469" s="3">
        <f t="shared" si="89"/>
        <v>4.8323107049608259E-2</v>
      </c>
      <c r="L469" s="3">
        <f t="shared" si="90"/>
        <v>7.8404087915685654</v>
      </c>
      <c r="M469" s="4">
        <f t="shared" si="91"/>
        <v>6730.3675589234472</v>
      </c>
      <c r="N469" s="2">
        <f t="shared" si="92"/>
        <v>0.91118542038500761</v>
      </c>
      <c r="O469" s="3">
        <f t="shared" si="93"/>
        <v>8.8009860978436086E-7</v>
      </c>
      <c r="P469" s="2">
        <f t="shared" si="99"/>
        <v>1.2458393937683518E-11</v>
      </c>
      <c r="Q469" s="2">
        <f t="shared" si="94"/>
        <v>3.4449017099604274E-8</v>
      </c>
      <c r="R469" s="2">
        <f t="shared" si="100"/>
        <v>1</v>
      </c>
      <c r="S469" s="2">
        <f t="shared" si="101"/>
        <v>1.2458393937683518E-11</v>
      </c>
      <c r="T469" s="2">
        <f t="shared" si="102"/>
        <v>1.0964615184701174E-17</v>
      </c>
      <c r="U469" s="2">
        <f t="shared" si="95"/>
        <v>9.9907974964317769E-18</v>
      </c>
      <c r="V469" s="104">
        <f t="shared" si="96"/>
        <v>9.9816034614707458E-35</v>
      </c>
      <c r="W469" s="110">
        <f t="shared" si="97"/>
        <v>9.9907974964317769E-18</v>
      </c>
    </row>
    <row r="470" spans="7:23">
      <c r="G470" s="7">
        <f t="shared" si="98"/>
        <v>7.6800000000000146E-2</v>
      </c>
      <c r="H470" s="6">
        <f t="shared" si="86"/>
        <v>4.0848967944790759E-2</v>
      </c>
      <c r="I470" s="5">
        <f t="shared" si="87"/>
        <v>20748064999.797424</v>
      </c>
      <c r="J470" s="3">
        <f t="shared" si="88"/>
        <v>20.748064999797425</v>
      </c>
      <c r="K470" s="3">
        <f t="shared" si="89"/>
        <v>4.8197265624999902E-2</v>
      </c>
      <c r="L470" s="3">
        <f t="shared" si="90"/>
        <v>7.8608798327998146</v>
      </c>
      <c r="M470" s="4">
        <f t="shared" si="91"/>
        <v>6796.7577291340167</v>
      </c>
      <c r="N470" s="2">
        <f t="shared" si="92"/>
        <v>-0.99996864001768482</v>
      </c>
      <c r="O470" s="3">
        <f t="shared" si="93"/>
        <v>7.1295156504924486E-7</v>
      </c>
      <c r="P470" s="2">
        <f t="shared" si="99"/>
        <v>9.5748006768725143E-12</v>
      </c>
      <c r="Q470" s="2">
        <f t="shared" si="94"/>
        <v>3.1646125310002433E-8</v>
      </c>
      <c r="R470" s="2">
        <f t="shared" si="100"/>
        <v>1</v>
      </c>
      <c r="S470" s="2">
        <f t="shared" si="101"/>
        <v>9.5748006768725143E-12</v>
      </c>
      <c r="T470" s="2">
        <f t="shared" si="102"/>
        <v>6.8263691276108284E-18</v>
      </c>
      <c r="U470" s="2">
        <f t="shared" si="95"/>
        <v>-6.8261550527957097E-18</v>
      </c>
      <c r="V470" s="104">
        <f t="shared" si="96"/>
        <v>4.6596392804808396E-35</v>
      </c>
      <c r="W470" s="110">
        <f t="shared" si="97"/>
        <v>6.8261550527957097E-18</v>
      </c>
    </row>
    <row r="471" spans="7:23">
      <c r="G471" s="7">
        <f t="shared" si="98"/>
        <v>7.7000000000000152E-2</v>
      </c>
      <c r="H471" s="6">
        <f t="shared" ref="H471:H534" si="103">G471*$E$7/0.00000000000370155</f>
        <v>4.0955345465480325E-2</v>
      </c>
      <c r="I471" s="5">
        <f t="shared" ref="I471:I534" si="104">H471/$E$7</f>
        <v>20802096419.067734</v>
      </c>
      <c r="J471" s="3">
        <f t="shared" ref="J471:J534" si="105">I471*0.000000001</f>
        <v>20.802096419067734</v>
      </c>
      <c r="K471" s="3">
        <f t="shared" ref="K471:K534" si="106">1/J471</f>
        <v>4.8072077922077815E-2</v>
      </c>
      <c r="L471" s="3">
        <f t="shared" ref="L471:L534" si="107">H471*(($E$8/$E$7)^(1/4))</f>
        <v>7.8813508740310656</v>
      </c>
      <c r="M471" s="4">
        <f t="shared" ref="M471:M534" si="108">-$E$22+(3.1415926/2)*($E$8*($E$7^3)*(I471^4)-2*$E$11*$E$7*(I471^2))</f>
        <v>6863.64685039306</v>
      </c>
      <c r="N471" s="2">
        <f t="shared" ref="N471:N534" si="109">$E$19*SIN(M471)+$C$19*COS(M471)</f>
        <v>0.61551591277022544</v>
      </c>
      <c r="O471" s="3">
        <f t="shared" ref="O471:O534" si="110">EXP(-14.238829*($E$10*$E$10*(($E$8*$E$7*$E$7*(I471^3)-$E$11*I471)^2)))</f>
        <v>5.7601063757431207E-7</v>
      </c>
      <c r="P471" s="2">
        <f t="shared" si="99"/>
        <v>7.3434595233698904E-12</v>
      </c>
      <c r="Q471" s="2">
        <f t="shared" ref="Q471:Q534" si="111">($E$35*EXP(-$E$37*(I471^2))+$E$36*EXP(-$E$38*(I471^2)))/2.431</f>
        <v>2.9064854064622746E-8</v>
      </c>
      <c r="R471" s="2">
        <f t="shared" si="100"/>
        <v>1</v>
      </c>
      <c r="S471" s="2">
        <f t="shared" si="101"/>
        <v>7.3434595233698904E-12</v>
      </c>
      <c r="T471" s="2">
        <f t="shared" si="102"/>
        <v>4.2299108020574441E-18</v>
      </c>
      <c r="U471" s="2">
        <f t="shared" ref="U471:U534" si="112">T471*N471</f>
        <v>2.6035774082650239E-18</v>
      </c>
      <c r="V471" s="104">
        <f t="shared" ref="V471:V534" si="113">U471^2</f>
        <v>6.7786153208280194E-36</v>
      </c>
      <c r="W471" s="110">
        <f t="shared" ref="W471:W534" si="114">ABS(U471)</f>
        <v>2.6035774082650239E-18</v>
      </c>
    </row>
    <row r="472" spans="7:23">
      <c r="G472" s="7">
        <f t="shared" ref="G472:G535" si="115">G471+$C$20</f>
        <v>7.7200000000000157E-2</v>
      </c>
      <c r="H472" s="6">
        <f t="shared" si="103"/>
        <v>4.1061722986169884E-2</v>
      </c>
      <c r="I472" s="5">
        <f t="shared" si="104"/>
        <v>20856127838.338039</v>
      </c>
      <c r="J472" s="3">
        <f t="shared" si="105"/>
        <v>20.85612783833804</v>
      </c>
      <c r="K472" s="3">
        <f t="shared" si="106"/>
        <v>4.7947538860103521E-2</v>
      </c>
      <c r="L472" s="3">
        <f t="shared" si="107"/>
        <v>7.9018219152623148</v>
      </c>
      <c r="M472" s="4">
        <f t="shared" si="108"/>
        <v>6931.0374682831343</v>
      </c>
      <c r="N472" s="2">
        <f t="shared" si="109"/>
        <v>0.68465609386736515</v>
      </c>
      <c r="O472" s="3">
        <f t="shared" si="110"/>
        <v>4.641207283052306E-7</v>
      </c>
      <c r="P472" s="2">
        <f t="shared" ref="P472:P535" si="116">EXP(-(((3.1415926*$E$14*$E$7*$I472*$I472)^2)/11.090355)*(($E$15/$E$6)^2))</f>
        <v>5.6204394513414736E-12</v>
      </c>
      <c r="Q472" s="2">
        <f t="shared" si="111"/>
        <v>2.668822220488008E-8</v>
      </c>
      <c r="R472" s="2">
        <f t="shared" ref="R472:R535" si="117">EXP((-0.5*(PI()*$E$24*$E$7)^2)*(I472^4))</f>
        <v>1</v>
      </c>
      <c r="S472" s="2">
        <f t="shared" ref="S472:S535" si="118">EXP(-(((3.1415926*$E$14*$E$7*I472*I472)^2)/11.090355)*(($E$15/$E$6)^2))</f>
        <v>5.6204394513414736E-12</v>
      </c>
      <c r="T472" s="2">
        <f t="shared" ref="T472:T535" si="119">(R472*O472*P472*((1-$C$17)+(Q472*$C$17)))*$C$18+(1-$C$18)</f>
        <v>2.6085624515520554E-18</v>
      </c>
      <c r="U472" s="2">
        <f t="shared" si="112"/>
        <v>1.7859681786887083E-18</v>
      </c>
      <c r="V472" s="104">
        <f t="shared" si="113"/>
        <v>3.1896823352886622E-36</v>
      </c>
      <c r="W472" s="110">
        <f t="shared" si="114"/>
        <v>1.7859681786887083E-18</v>
      </c>
    </row>
    <row r="473" spans="7:23">
      <c r="G473" s="7">
        <f t="shared" si="115"/>
        <v>7.7400000000000163E-2</v>
      </c>
      <c r="H473" s="6">
        <f t="shared" si="103"/>
        <v>4.1168100506859449E-2</v>
      </c>
      <c r="I473" s="5">
        <f t="shared" si="104"/>
        <v>20910159257.608345</v>
      </c>
      <c r="J473" s="3">
        <f t="shared" si="105"/>
        <v>20.910159257608345</v>
      </c>
      <c r="K473" s="3">
        <f t="shared" si="106"/>
        <v>4.7823643410852608E-2</v>
      </c>
      <c r="L473" s="3">
        <f t="shared" si="107"/>
        <v>7.9222929564935658</v>
      </c>
      <c r="M473" s="4">
        <f t="shared" si="108"/>
        <v>6998.9321350073042</v>
      </c>
      <c r="N473" s="2">
        <f t="shared" si="109"/>
        <v>-0.44953070374518245</v>
      </c>
      <c r="O473" s="3">
        <f t="shared" si="110"/>
        <v>3.7294906094839547E-7</v>
      </c>
      <c r="P473" s="2">
        <f t="shared" si="116"/>
        <v>4.2927318194088058E-12</v>
      </c>
      <c r="Q473" s="2">
        <f t="shared" si="111"/>
        <v>2.4500505110711474E-8</v>
      </c>
      <c r="R473" s="2">
        <f t="shared" si="117"/>
        <v>1</v>
      </c>
      <c r="S473" s="2">
        <f t="shared" si="118"/>
        <v>4.2927318194088058E-12</v>
      </c>
      <c r="T473" s="2">
        <f t="shared" si="119"/>
        <v>1.6009703009518112E-18</v>
      </c>
      <c r="U473" s="2">
        <f t="shared" si="112"/>
        <v>-7.1968530606200423E-19</v>
      </c>
      <c r="V473" s="104">
        <f t="shared" si="113"/>
        <v>5.179469397615607E-37</v>
      </c>
      <c r="W473" s="110">
        <f t="shared" si="114"/>
        <v>7.1968530606200423E-19</v>
      </c>
    </row>
    <row r="474" spans="7:23">
      <c r="G474" s="7">
        <f t="shared" si="115"/>
        <v>7.7600000000000169E-2</v>
      </c>
      <c r="H474" s="6">
        <f t="shared" si="103"/>
        <v>4.1274478027549008E-2</v>
      </c>
      <c r="I474" s="5">
        <f t="shared" si="104"/>
        <v>20964190676.878651</v>
      </c>
      <c r="J474" s="3">
        <f t="shared" si="105"/>
        <v>20.964190676878651</v>
      </c>
      <c r="K474" s="3">
        <f t="shared" si="106"/>
        <v>4.7700386597938037E-2</v>
      </c>
      <c r="L474" s="3">
        <f t="shared" si="107"/>
        <v>7.942763997724815</v>
      </c>
      <c r="M474" s="4">
        <f t="shared" si="108"/>
        <v>7067.3334093891399</v>
      </c>
      <c r="N474" s="2">
        <f t="shared" si="109"/>
        <v>-0.92460749602962211</v>
      </c>
      <c r="O474" s="3">
        <f t="shared" si="110"/>
        <v>2.9886439529617097E-7</v>
      </c>
      <c r="P474" s="2">
        <f t="shared" si="116"/>
        <v>3.2717978047530474E-12</v>
      </c>
      <c r="Q474" s="2">
        <f t="shared" si="111"/>
        <v>2.2487145300212979E-8</v>
      </c>
      <c r="R474" s="2">
        <f t="shared" si="117"/>
        <v>1</v>
      </c>
      <c r="S474" s="2">
        <f t="shared" si="118"/>
        <v>3.2717978047530474E-12</v>
      </c>
      <c r="T474" s="2">
        <f t="shared" si="119"/>
        <v>9.7782387244885927E-19</v>
      </c>
      <c r="U474" s="2">
        <f t="shared" si="112"/>
        <v>-9.0410328226292846E-19</v>
      </c>
      <c r="V474" s="104">
        <f t="shared" si="113"/>
        <v>8.1740274499860057E-37</v>
      </c>
      <c r="W474" s="110">
        <f t="shared" si="114"/>
        <v>9.0410328226292846E-19</v>
      </c>
    </row>
    <row r="475" spans="7:23">
      <c r="G475" s="7">
        <f t="shared" si="115"/>
        <v>7.7800000000000175E-2</v>
      </c>
      <c r="H475" s="6">
        <f t="shared" si="103"/>
        <v>4.1380855548238567E-2</v>
      </c>
      <c r="I475" s="5">
        <f t="shared" si="104"/>
        <v>21018222096.148956</v>
      </c>
      <c r="J475" s="3">
        <f t="shared" si="105"/>
        <v>21.018222096148957</v>
      </c>
      <c r="K475" s="3">
        <f t="shared" si="106"/>
        <v>4.7577763496143857E-2</v>
      </c>
      <c r="L475" s="3">
        <f t="shared" si="107"/>
        <v>7.9632350389560642</v>
      </c>
      <c r="M475" s="4">
        <f t="shared" si="108"/>
        <v>7136.2438568727075</v>
      </c>
      <c r="N475" s="2">
        <f t="shared" si="109"/>
        <v>-0.98271452266696535</v>
      </c>
      <c r="O475" s="3">
        <f t="shared" si="110"/>
        <v>2.3883219694984702E-7</v>
      </c>
      <c r="P475" s="2">
        <f t="shared" si="116"/>
        <v>2.4884198549068289E-12</v>
      </c>
      <c r="Q475" s="2">
        <f t="shared" si="111"/>
        <v>2.0634669110456911E-8</v>
      </c>
      <c r="R475" s="2">
        <f t="shared" si="117"/>
        <v>1</v>
      </c>
      <c r="S475" s="2">
        <f t="shared" si="118"/>
        <v>2.4884198549068289E-12</v>
      </c>
      <c r="T475" s="2">
        <f t="shared" si="119"/>
        <v>5.9431478088101748E-19</v>
      </c>
      <c r="U475" s="2">
        <f t="shared" si="112"/>
        <v>-5.8404176620741121E-19</v>
      </c>
      <c r="V475" s="104">
        <f t="shared" si="113"/>
        <v>3.4110478467467239E-37</v>
      </c>
      <c r="W475" s="110">
        <f t="shared" si="114"/>
        <v>5.8404176620741121E-19</v>
      </c>
    </row>
    <row r="476" spans="7:23">
      <c r="G476" s="7">
        <f t="shared" si="115"/>
        <v>7.800000000000018E-2</v>
      </c>
      <c r="H476" s="6">
        <f t="shared" si="103"/>
        <v>4.1487233068928132E-2</v>
      </c>
      <c r="I476" s="5">
        <f t="shared" si="104"/>
        <v>21072253515.419266</v>
      </c>
      <c r="J476" s="3">
        <f t="shared" si="105"/>
        <v>21.072253515419266</v>
      </c>
      <c r="K476" s="3">
        <f t="shared" si="106"/>
        <v>4.7455769230769121E-2</v>
      </c>
      <c r="L476" s="3">
        <f t="shared" si="107"/>
        <v>7.9837060801873152</v>
      </c>
      <c r="M476" s="4">
        <f t="shared" si="108"/>
        <v>7205.6660495225769</v>
      </c>
      <c r="N476" s="2">
        <f t="shared" si="109"/>
        <v>-0.88074856353501008</v>
      </c>
      <c r="O476" s="3">
        <f t="shared" si="110"/>
        <v>1.9032394628720004E-7</v>
      </c>
      <c r="P476" s="2">
        <f t="shared" si="116"/>
        <v>1.8886028297353387E-12</v>
      </c>
      <c r="Q476" s="2">
        <f t="shared" si="111"/>
        <v>1.8930609067053918E-8</v>
      </c>
      <c r="R476" s="2">
        <f t="shared" si="117"/>
        <v>1</v>
      </c>
      <c r="S476" s="2">
        <f t="shared" si="118"/>
        <v>1.8886028297353387E-12</v>
      </c>
      <c r="T476" s="2">
        <f t="shared" si="119"/>
        <v>3.5944634352440258E-19</v>
      </c>
      <c r="U476" s="2">
        <f t="shared" si="112"/>
        <v>-3.1658185072702935E-19</v>
      </c>
      <c r="V476" s="104">
        <f t="shared" si="113"/>
        <v>1.0022406820975109E-37</v>
      </c>
      <c r="W476" s="110">
        <f t="shared" si="114"/>
        <v>3.1658185072702935E-19</v>
      </c>
    </row>
    <row r="477" spans="7:23">
      <c r="G477" s="7">
        <f t="shared" si="115"/>
        <v>7.8200000000000186E-2</v>
      </c>
      <c r="H477" s="6">
        <f t="shared" si="103"/>
        <v>4.1593610589617691E-2</v>
      </c>
      <c r="I477" s="5">
        <f t="shared" si="104"/>
        <v>21126284934.689571</v>
      </c>
      <c r="J477" s="3">
        <f t="shared" si="105"/>
        <v>21.126284934689572</v>
      </c>
      <c r="K477" s="3">
        <f t="shared" si="106"/>
        <v>4.7334398976981988E-2</v>
      </c>
      <c r="L477" s="3">
        <f t="shared" si="107"/>
        <v>8.0041771214185644</v>
      </c>
      <c r="M477" s="4">
        <f t="shared" si="108"/>
        <v>7275.6025660238029</v>
      </c>
      <c r="N477" s="2">
        <f t="shared" si="109"/>
        <v>-0.25317656799548999</v>
      </c>
      <c r="O477" s="3">
        <f t="shared" si="110"/>
        <v>1.5123893157825114E-7</v>
      </c>
      <c r="P477" s="2">
        <f t="shared" si="116"/>
        <v>1.4303181640338855E-12</v>
      </c>
      <c r="Q477" s="2">
        <f t="shared" si="111"/>
        <v>1.7363431573781806E-8</v>
      </c>
      <c r="R477" s="2">
        <f t="shared" si="117"/>
        <v>1</v>
      </c>
      <c r="S477" s="2">
        <f t="shared" si="118"/>
        <v>1.4303181640338855E-12</v>
      </c>
      <c r="T477" s="2">
        <f t="shared" si="119"/>
        <v>2.1631979094545061E-19</v>
      </c>
      <c r="U477" s="2">
        <f t="shared" si="112"/>
        <v>-5.4767102261071051E-20</v>
      </c>
      <c r="V477" s="104">
        <f t="shared" si="113"/>
        <v>2.999435490074614E-39</v>
      </c>
      <c r="W477" s="110">
        <f t="shared" si="114"/>
        <v>5.4767102261071051E-20</v>
      </c>
    </row>
    <row r="478" spans="7:23">
      <c r="G478" s="7">
        <f t="shared" si="115"/>
        <v>7.8400000000000192E-2</v>
      </c>
      <c r="H478" s="6">
        <f t="shared" si="103"/>
        <v>4.1699988110307257E-2</v>
      </c>
      <c r="I478" s="5">
        <f t="shared" si="104"/>
        <v>21180316353.959881</v>
      </c>
      <c r="J478" s="3">
        <f t="shared" si="105"/>
        <v>21.180316353959881</v>
      </c>
      <c r="K478" s="3">
        <f t="shared" si="106"/>
        <v>4.7213647959183556E-2</v>
      </c>
      <c r="L478" s="3">
        <f t="shared" si="107"/>
        <v>8.0246481626498163</v>
      </c>
      <c r="M478" s="4">
        <f t="shared" si="108"/>
        <v>7346.0559916819675</v>
      </c>
      <c r="N478" s="2">
        <f t="shared" si="109"/>
        <v>0.88309812850914049</v>
      </c>
      <c r="O478" s="3">
        <f t="shared" si="110"/>
        <v>1.1983702543453751E-7</v>
      </c>
      <c r="P478" s="2">
        <f t="shared" si="116"/>
        <v>1.0809235078709739E-12</v>
      </c>
      <c r="Q478" s="2">
        <f t="shared" si="111"/>
        <v>1.5922469576041077E-8</v>
      </c>
      <c r="R478" s="2">
        <f t="shared" si="117"/>
        <v>1</v>
      </c>
      <c r="S478" s="2">
        <f t="shared" si="118"/>
        <v>1.0809235078709739E-12</v>
      </c>
      <c r="T478" s="2">
        <f t="shared" si="119"/>
        <v>1.295346579055234E-19</v>
      </c>
      <c r="U478" s="2">
        <f t="shared" si="112"/>
        <v>1.1439181397343946E-19</v>
      </c>
      <c r="V478" s="104">
        <f t="shared" si="113"/>
        <v>1.3085487104133979E-38</v>
      </c>
      <c r="W478" s="110">
        <f t="shared" si="114"/>
        <v>1.1439181397343946E-19</v>
      </c>
    </row>
    <row r="479" spans="7:23">
      <c r="G479" s="7">
        <f t="shared" si="115"/>
        <v>7.8600000000000197E-2</v>
      </c>
      <c r="H479" s="6">
        <f t="shared" si="103"/>
        <v>4.1806365630996815E-2</v>
      </c>
      <c r="I479" s="5">
        <f t="shared" si="104"/>
        <v>21234347773.230186</v>
      </c>
      <c r="J479" s="3">
        <f t="shared" si="105"/>
        <v>21.234347773230187</v>
      </c>
      <c r="K479" s="3">
        <f t="shared" si="106"/>
        <v>4.7093511450381563E-2</v>
      </c>
      <c r="L479" s="3">
        <f t="shared" si="107"/>
        <v>8.0451192038810646</v>
      </c>
      <c r="M479" s="4">
        <f t="shared" si="108"/>
        <v>7417.0289184231278</v>
      </c>
      <c r="N479" s="2">
        <f t="shared" si="109"/>
        <v>0.19992307413380667</v>
      </c>
      <c r="O479" s="3">
        <f t="shared" si="110"/>
        <v>9.4681089617162636E-8</v>
      </c>
      <c r="P479" s="2">
        <f t="shared" si="116"/>
        <v>8.1512234490346439E-13</v>
      </c>
      <c r="Q479" s="2">
        <f t="shared" si="111"/>
        <v>1.4597859873072916E-8</v>
      </c>
      <c r="R479" s="2">
        <f t="shared" si="117"/>
        <v>1</v>
      </c>
      <c r="S479" s="2">
        <f t="shared" si="118"/>
        <v>8.1512234490346439E-13</v>
      </c>
      <c r="T479" s="2">
        <f t="shared" si="119"/>
        <v>7.7176671786756659E-20</v>
      </c>
      <c r="U479" s="2">
        <f t="shared" si="112"/>
        <v>1.5429397475024216E-20</v>
      </c>
      <c r="V479" s="104">
        <f t="shared" si="113"/>
        <v>2.3806630644228366E-40</v>
      </c>
      <c r="W479" s="110">
        <f t="shared" si="114"/>
        <v>1.5429397475024216E-20</v>
      </c>
    </row>
    <row r="480" spans="7:23">
      <c r="G480" s="7">
        <f t="shared" si="115"/>
        <v>7.8800000000000203E-2</v>
      </c>
      <c r="H480" s="6">
        <f t="shared" si="103"/>
        <v>4.1912743151686381E-2</v>
      </c>
      <c r="I480" s="5">
        <f t="shared" si="104"/>
        <v>21288379192.500496</v>
      </c>
      <c r="J480" s="3">
        <f t="shared" si="105"/>
        <v>21.288379192500496</v>
      </c>
      <c r="K480" s="3">
        <f t="shared" si="106"/>
        <v>4.6973984771573475E-2</v>
      </c>
      <c r="L480" s="3">
        <f t="shared" si="107"/>
        <v>8.0655902451123147</v>
      </c>
      <c r="M480" s="4">
        <f t="shared" si="108"/>
        <v>7488.5239447938648</v>
      </c>
      <c r="N480" s="2">
        <f t="shared" si="109"/>
        <v>-0.82084223147266633</v>
      </c>
      <c r="O480" s="3">
        <f t="shared" si="110"/>
        <v>7.458779016667541E-8</v>
      </c>
      <c r="P480" s="2">
        <f t="shared" si="116"/>
        <v>6.1335426570521607E-13</v>
      </c>
      <c r="Q480" s="2">
        <f t="shared" si="111"/>
        <v>1.33804847738465E-8</v>
      </c>
      <c r="R480" s="2">
        <f t="shared" si="117"/>
        <v>1</v>
      </c>
      <c r="S480" s="2">
        <f t="shared" si="118"/>
        <v>6.1335426570521607E-13</v>
      </c>
      <c r="T480" s="2">
        <f t="shared" si="119"/>
        <v>4.5748739268255933E-20</v>
      </c>
      <c r="U480" s="2">
        <f t="shared" si="112"/>
        <v>-3.7552497228016394E-20</v>
      </c>
      <c r="V480" s="104">
        <f t="shared" si="113"/>
        <v>1.410190048060179E-39</v>
      </c>
      <c r="W480" s="110">
        <f t="shared" si="114"/>
        <v>3.7552497228016394E-20</v>
      </c>
    </row>
    <row r="481" spans="7:23">
      <c r="G481" s="7">
        <f t="shared" si="115"/>
        <v>7.9000000000000209E-2</v>
      </c>
      <c r="H481" s="6">
        <f t="shared" si="103"/>
        <v>4.201912067237594E-2</v>
      </c>
      <c r="I481" s="5">
        <f t="shared" si="104"/>
        <v>21342410611.770802</v>
      </c>
      <c r="J481" s="3">
        <f t="shared" si="105"/>
        <v>21.342410611770802</v>
      </c>
      <c r="K481" s="3">
        <f t="shared" si="106"/>
        <v>4.6855063291139115E-2</v>
      </c>
      <c r="L481" s="3">
        <f t="shared" si="107"/>
        <v>8.0860612863435648</v>
      </c>
      <c r="M481" s="4">
        <f t="shared" si="108"/>
        <v>7560.543675961243</v>
      </c>
      <c r="N481" s="2">
        <f t="shared" si="109"/>
        <v>0.93196077185569903</v>
      </c>
      <c r="O481" s="3">
        <f t="shared" si="110"/>
        <v>5.8585732580251106E-8</v>
      </c>
      <c r="P481" s="2">
        <f t="shared" si="116"/>
        <v>4.605279044996981E-13</v>
      </c>
      <c r="Q481" s="2">
        <f t="shared" si="111"/>
        <v>1.2261917810371802E-8</v>
      </c>
      <c r="R481" s="2">
        <f t="shared" si="117"/>
        <v>1</v>
      </c>
      <c r="S481" s="2">
        <f t="shared" si="118"/>
        <v>4.605279044996981E-13</v>
      </c>
      <c r="T481" s="2">
        <f t="shared" si="119"/>
        <v>2.6980364658762734E-20</v>
      </c>
      <c r="U481" s="2">
        <f t="shared" si="112"/>
        <v>2.5144641472328741E-20</v>
      </c>
      <c r="V481" s="104">
        <f t="shared" si="113"/>
        <v>6.3225299477195448E-40</v>
      </c>
      <c r="W481" s="110">
        <f t="shared" si="114"/>
        <v>2.5144641472328741E-20</v>
      </c>
    </row>
    <row r="482" spans="7:23">
      <c r="G482" s="7">
        <f t="shared" si="115"/>
        <v>7.9200000000000215E-2</v>
      </c>
      <c r="H482" s="6">
        <f t="shared" si="103"/>
        <v>4.2125498193065505E-2</v>
      </c>
      <c r="I482" s="5">
        <f t="shared" si="104"/>
        <v>21396442031.041111</v>
      </c>
      <c r="J482" s="3">
        <f t="shared" si="105"/>
        <v>21.396442031041111</v>
      </c>
      <c r="K482" s="3">
        <f t="shared" si="106"/>
        <v>4.6736742424242292E-2</v>
      </c>
      <c r="L482" s="3">
        <f t="shared" si="107"/>
        <v>8.1065323275748149</v>
      </c>
      <c r="M482" s="4">
        <f t="shared" si="108"/>
        <v>7633.0907237128376</v>
      </c>
      <c r="N482" s="2">
        <f t="shared" si="109"/>
        <v>-0.78911521394196971</v>
      </c>
      <c r="O482" s="3">
        <f t="shared" si="110"/>
        <v>4.5879945238228973E-8</v>
      </c>
      <c r="P482" s="2">
        <f t="shared" si="116"/>
        <v>3.45025887189811E-13</v>
      </c>
      <c r="Q482" s="2">
        <f t="shared" si="111"/>
        <v>1.1234373239948851E-8</v>
      </c>
      <c r="R482" s="2">
        <f t="shared" si="117"/>
        <v>1</v>
      </c>
      <c r="S482" s="2">
        <f t="shared" si="118"/>
        <v>3.45025887189811E-13</v>
      </c>
      <c r="T482" s="2">
        <f t="shared" si="119"/>
        <v>1.5829768810039896E-20</v>
      </c>
      <c r="U482" s="2">
        <f t="shared" si="112"/>
        <v>-1.2491511401186551E-20</v>
      </c>
      <c r="V482" s="104">
        <f t="shared" si="113"/>
        <v>1.560378570859736E-40</v>
      </c>
      <c r="W482" s="110">
        <f t="shared" si="114"/>
        <v>1.2491511401186551E-20</v>
      </c>
    </row>
    <row r="483" spans="7:23">
      <c r="G483" s="7">
        <f t="shared" si="115"/>
        <v>7.940000000000022E-2</v>
      </c>
      <c r="H483" s="6">
        <f t="shared" si="103"/>
        <v>4.2231875713755071E-2</v>
      </c>
      <c r="I483" s="5">
        <f t="shared" si="104"/>
        <v>21450473450.31142</v>
      </c>
      <c r="J483" s="3">
        <f t="shared" si="105"/>
        <v>21.450473450311421</v>
      </c>
      <c r="K483" s="3">
        <f t="shared" si="106"/>
        <v>4.6619017632241674E-2</v>
      </c>
      <c r="L483" s="3">
        <f t="shared" si="107"/>
        <v>8.1270033688060668</v>
      </c>
      <c r="M483" s="4">
        <f t="shared" si="108"/>
        <v>7706.1677064567202</v>
      </c>
      <c r="N483" s="2">
        <f t="shared" si="109"/>
        <v>8.8897996264766105E-2</v>
      </c>
      <c r="O483" s="3">
        <f t="shared" si="110"/>
        <v>3.5821848506460454E-8</v>
      </c>
      <c r="P483" s="2">
        <f t="shared" si="116"/>
        <v>2.5792519807698925E-13</v>
      </c>
      <c r="Q483" s="2">
        <f t="shared" si="111"/>
        <v>1.0290659084610991E-8</v>
      </c>
      <c r="R483" s="2">
        <f t="shared" si="117"/>
        <v>1</v>
      </c>
      <c r="S483" s="2">
        <f t="shared" si="118"/>
        <v>2.5792519807698925E-13</v>
      </c>
      <c r="T483" s="2">
        <f t="shared" si="119"/>
        <v>9.2393573715127146E-21</v>
      </c>
      <c r="U483" s="2">
        <f t="shared" si="112"/>
        <v>8.2136035710157644E-22</v>
      </c>
      <c r="V483" s="104">
        <f t="shared" si="113"/>
        <v>6.746328362180292E-43</v>
      </c>
      <c r="W483" s="110">
        <f t="shared" si="114"/>
        <v>8.2136035710157644E-22</v>
      </c>
    </row>
    <row r="484" spans="7:23">
      <c r="G484" s="7">
        <f t="shared" si="115"/>
        <v>7.9600000000000226E-2</v>
      </c>
      <c r="H484" s="6">
        <f t="shared" si="103"/>
        <v>4.233825323444463E-2</v>
      </c>
      <c r="I484" s="5">
        <f t="shared" si="104"/>
        <v>21504504869.581726</v>
      </c>
      <c r="J484" s="3">
        <f t="shared" si="105"/>
        <v>21.504504869581726</v>
      </c>
      <c r="K484" s="3">
        <f t="shared" si="106"/>
        <v>4.6501884422110409E-2</v>
      </c>
      <c r="L484" s="3">
        <f t="shared" si="107"/>
        <v>8.1474744100373151</v>
      </c>
      <c r="M484" s="4">
        <f t="shared" si="108"/>
        <v>7779.777249221459</v>
      </c>
      <c r="N484" s="2">
        <f t="shared" si="109"/>
        <v>0.95327464380039673</v>
      </c>
      <c r="O484" s="3">
        <f t="shared" si="110"/>
        <v>2.7883947067180151E-8</v>
      </c>
      <c r="P484" s="2">
        <f t="shared" si="116"/>
        <v>1.9238774409619999E-13</v>
      </c>
      <c r="Q484" s="2">
        <f t="shared" si="111"/>
        <v>9.4241334717870647E-9</v>
      </c>
      <c r="R484" s="2">
        <f t="shared" si="117"/>
        <v>1</v>
      </c>
      <c r="S484" s="2">
        <f t="shared" si="118"/>
        <v>1.9238774409619999E-13</v>
      </c>
      <c r="T484" s="2">
        <f t="shared" si="119"/>
        <v>5.3645296727526413E-21</v>
      </c>
      <c r="U484" s="2">
        <f t="shared" si="112"/>
        <v>5.1138701129499332E-21</v>
      </c>
      <c r="V484" s="104">
        <f t="shared" si="113"/>
        <v>2.6151667532122562E-41</v>
      </c>
      <c r="W484" s="110">
        <f t="shared" si="114"/>
        <v>5.1138701129499332E-21</v>
      </c>
    </row>
    <row r="485" spans="7:23">
      <c r="G485" s="7">
        <f t="shared" si="115"/>
        <v>7.9800000000000232E-2</v>
      </c>
      <c r="H485" s="6">
        <f t="shared" si="103"/>
        <v>4.2444630755134195E-2</v>
      </c>
      <c r="I485" s="5">
        <f t="shared" si="104"/>
        <v>21558536288.852036</v>
      </c>
      <c r="J485" s="3">
        <f t="shared" si="105"/>
        <v>21.558536288852036</v>
      </c>
      <c r="K485" s="3">
        <f t="shared" si="106"/>
        <v>4.6385338345864516E-2</v>
      </c>
      <c r="L485" s="3">
        <f t="shared" si="107"/>
        <v>8.167945451268567</v>
      </c>
      <c r="M485" s="4">
        <f t="shared" si="108"/>
        <v>7853.9219836561397</v>
      </c>
      <c r="N485" s="2">
        <f t="shared" si="109"/>
        <v>1.0406786890863974E-2</v>
      </c>
      <c r="O485" s="3">
        <f t="shared" si="110"/>
        <v>2.1638574315365367E-8</v>
      </c>
      <c r="P485" s="2">
        <f t="shared" si="116"/>
        <v>1.4318506964842424E-13</v>
      </c>
      <c r="Q485" s="2">
        <f t="shared" si="111"/>
        <v>8.6286640550616955E-9</v>
      </c>
      <c r="R485" s="2">
        <f t="shared" si="117"/>
        <v>1</v>
      </c>
      <c r="S485" s="2">
        <f t="shared" si="118"/>
        <v>1.4318506964842424E-13</v>
      </c>
      <c r="T485" s="2">
        <f t="shared" si="119"/>
        <v>3.098320770438194E-21</v>
      </c>
      <c r="U485" s="2">
        <f t="shared" si="112"/>
        <v>3.2243563977487766E-23</v>
      </c>
      <c r="V485" s="104">
        <f t="shared" si="113"/>
        <v>1.0396474179703467E-45</v>
      </c>
      <c r="W485" s="110">
        <f t="shared" si="114"/>
        <v>3.2243563977487766E-23</v>
      </c>
    </row>
    <row r="486" spans="7:23">
      <c r="G486" s="7">
        <f t="shared" si="115"/>
        <v>8.0000000000000238E-2</v>
      </c>
      <c r="H486" s="6">
        <f t="shared" si="103"/>
        <v>4.2551008275823754E-2</v>
      </c>
      <c r="I486" s="5">
        <f t="shared" si="104"/>
        <v>21612567708.122337</v>
      </c>
      <c r="J486" s="3">
        <f t="shared" si="105"/>
        <v>21.612567708122338</v>
      </c>
      <c r="K486" s="3">
        <f t="shared" si="106"/>
        <v>4.6269374999999863E-2</v>
      </c>
      <c r="L486" s="3">
        <f t="shared" si="107"/>
        <v>8.1884164924998153</v>
      </c>
      <c r="M486" s="4">
        <f t="shared" si="108"/>
        <v>7928.6045480303146</v>
      </c>
      <c r="N486" s="2">
        <f t="shared" si="109"/>
        <v>-0.64822599185555929</v>
      </c>
      <c r="O486" s="3">
        <f t="shared" si="110"/>
        <v>1.6740100437586186E-8</v>
      </c>
      <c r="P486" s="2">
        <f t="shared" si="116"/>
        <v>1.0632855812651882E-13</v>
      </c>
      <c r="Q486" s="2">
        <f t="shared" si="111"/>
        <v>7.8985903078972209E-9</v>
      </c>
      <c r="R486" s="2">
        <f t="shared" si="117"/>
        <v>1</v>
      </c>
      <c r="S486" s="2">
        <f t="shared" si="118"/>
        <v>1.0632855812651882E-13</v>
      </c>
      <c r="T486" s="2">
        <f t="shared" si="119"/>
        <v>1.779950742421646E-21</v>
      </c>
      <c r="U486" s="2">
        <f t="shared" si="112"/>
        <v>-1.1538103354603105E-21</v>
      </c>
      <c r="V486" s="104">
        <f t="shared" si="113"/>
        <v>1.3312782902150343E-42</v>
      </c>
      <c r="W486" s="110">
        <f t="shared" si="114"/>
        <v>1.1538103354603105E-21</v>
      </c>
    </row>
    <row r="487" spans="7:23">
      <c r="G487" s="7">
        <f t="shared" si="115"/>
        <v>8.0200000000000243E-2</v>
      </c>
      <c r="H487" s="6">
        <f t="shared" si="103"/>
        <v>4.265738579651332E-2</v>
      </c>
      <c r="I487" s="5">
        <f t="shared" si="104"/>
        <v>21666599127.392647</v>
      </c>
      <c r="J487" s="3">
        <f t="shared" si="105"/>
        <v>21.666599127392647</v>
      </c>
      <c r="K487" s="3">
        <f t="shared" si="106"/>
        <v>4.6153990024937509E-2</v>
      </c>
      <c r="L487" s="3">
        <f t="shared" si="107"/>
        <v>8.2088875337310672</v>
      </c>
      <c r="M487" s="4">
        <f t="shared" si="108"/>
        <v>8003.8275872340846</v>
      </c>
      <c r="N487" s="2">
        <f t="shared" si="109"/>
        <v>-0.77101712547826595</v>
      </c>
      <c r="O487" s="3">
        <f t="shared" si="110"/>
        <v>1.2910090468631675E-8</v>
      </c>
      <c r="P487" s="2">
        <f t="shared" si="116"/>
        <v>7.878238277589816E-14</v>
      </c>
      <c r="Q487" s="2">
        <f t="shared" si="111"/>
        <v>7.2286884963371083E-9</v>
      </c>
      <c r="R487" s="2">
        <f t="shared" si="117"/>
        <v>1</v>
      </c>
      <c r="S487" s="2">
        <f t="shared" si="118"/>
        <v>7.878238277589816E-14</v>
      </c>
      <c r="T487" s="2">
        <f t="shared" si="119"/>
        <v>1.017087688971215E-21</v>
      </c>
      <c r="U487" s="2">
        <f t="shared" si="112"/>
        <v>-7.8419202630991879E-22</v>
      </c>
      <c r="V487" s="104">
        <f t="shared" si="113"/>
        <v>6.1495713412805638E-43</v>
      </c>
      <c r="W487" s="110">
        <f t="shared" si="114"/>
        <v>7.8419202630991879E-22</v>
      </c>
    </row>
    <row r="488" spans="7:23">
      <c r="G488" s="7">
        <f t="shared" si="115"/>
        <v>8.0400000000000249E-2</v>
      </c>
      <c r="H488" s="6">
        <f t="shared" si="103"/>
        <v>4.2763763317202878E-2</v>
      </c>
      <c r="I488" s="5">
        <f t="shared" si="104"/>
        <v>21720630546.662952</v>
      </c>
      <c r="J488" s="3">
        <f t="shared" si="105"/>
        <v>21.720630546662953</v>
      </c>
      <c r="K488" s="3">
        <f t="shared" si="106"/>
        <v>4.6039179104477468E-2</v>
      </c>
      <c r="L488" s="3">
        <f t="shared" si="107"/>
        <v>8.2293585749623155</v>
      </c>
      <c r="M488" s="4">
        <f t="shared" si="108"/>
        <v>8079.5937527780134</v>
      </c>
      <c r="N488" s="2">
        <f t="shared" si="109"/>
        <v>-0.49035318946189738</v>
      </c>
      <c r="O488" s="3">
        <f t="shared" si="110"/>
        <v>9.9249656481588177E-9</v>
      </c>
      <c r="P488" s="2">
        <f t="shared" si="116"/>
        <v>5.8241214920032415E-14</v>
      </c>
      <c r="Q488" s="2">
        <f t="shared" si="111"/>
        <v>6.6141391490955196E-9</v>
      </c>
      <c r="R488" s="2">
        <f t="shared" si="117"/>
        <v>1</v>
      </c>
      <c r="S488" s="2">
        <f t="shared" si="118"/>
        <v>5.8241214920032415E-14</v>
      </c>
      <c r="T488" s="2">
        <f t="shared" si="119"/>
        <v>5.7804205738835655E-22</v>
      </c>
      <c r="U488" s="2">
        <f t="shared" si="112"/>
        <v>-2.8344476648349773E-22</v>
      </c>
      <c r="V488" s="104">
        <f t="shared" si="113"/>
        <v>8.0340935646884556E-44</v>
      </c>
      <c r="W488" s="110">
        <f t="shared" si="114"/>
        <v>2.8344476648349773E-22</v>
      </c>
    </row>
    <row r="489" spans="7:23">
      <c r="G489" s="7">
        <f t="shared" si="115"/>
        <v>8.0600000000000255E-2</v>
      </c>
      <c r="H489" s="6">
        <f t="shared" si="103"/>
        <v>4.2870140837892444E-2</v>
      </c>
      <c r="I489" s="5">
        <f t="shared" si="104"/>
        <v>21774661965.933262</v>
      </c>
      <c r="J489" s="3">
        <f t="shared" si="105"/>
        <v>21.774661965933262</v>
      </c>
      <c r="K489" s="3">
        <f t="shared" si="106"/>
        <v>4.5924937965260391E-2</v>
      </c>
      <c r="L489" s="3">
        <f t="shared" si="107"/>
        <v>8.2498296161935674</v>
      </c>
      <c r="M489" s="4">
        <f t="shared" si="108"/>
        <v>8155.9057027931876</v>
      </c>
      <c r="N489" s="2">
        <f t="shared" si="109"/>
        <v>0.39055221106317167</v>
      </c>
      <c r="O489" s="3">
        <f t="shared" si="110"/>
        <v>7.6057812590226704E-9</v>
      </c>
      <c r="P489" s="2">
        <f t="shared" si="116"/>
        <v>4.2958487600422049E-14</v>
      </c>
      <c r="Q489" s="2">
        <f t="shared" si="111"/>
        <v>6.0504968550761758E-9</v>
      </c>
      <c r="R489" s="2">
        <f t="shared" si="117"/>
        <v>1</v>
      </c>
      <c r="S489" s="2">
        <f t="shared" si="118"/>
        <v>4.2958487600422049E-14</v>
      </c>
      <c r="T489" s="2">
        <f t="shared" si="119"/>
        <v>3.267328599072478E-22</v>
      </c>
      <c r="U489" s="2">
        <f t="shared" si="112"/>
        <v>1.2760624086376915E-22</v>
      </c>
      <c r="V489" s="104">
        <f t="shared" si="113"/>
        <v>1.6283352707382265E-44</v>
      </c>
      <c r="W489" s="110">
        <f t="shared" si="114"/>
        <v>1.2760624086376915E-22</v>
      </c>
    </row>
    <row r="490" spans="7:23">
      <c r="G490" s="7">
        <f t="shared" si="115"/>
        <v>8.0800000000000261E-2</v>
      </c>
      <c r="H490" s="6">
        <f t="shared" si="103"/>
        <v>4.2976518358581996E-2</v>
      </c>
      <c r="I490" s="5">
        <f t="shared" si="104"/>
        <v>21828693385.203564</v>
      </c>
      <c r="J490" s="3">
        <f t="shared" si="105"/>
        <v>21.828693385203565</v>
      </c>
      <c r="K490" s="3">
        <f t="shared" si="106"/>
        <v>4.5811262376237477E-2</v>
      </c>
      <c r="L490" s="3">
        <f t="shared" si="107"/>
        <v>8.2703006574248157</v>
      </c>
      <c r="M490" s="4">
        <f t="shared" si="108"/>
        <v>8232.7661020311662</v>
      </c>
      <c r="N490" s="2">
        <f t="shared" si="109"/>
        <v>0.95749410640593102</v>
      </c>
      <c r="O490" s="3">
        <f t="shared" si="110"/>
        <v>5.8097873250837843E-9</v>
      </c>
      <c r="P490" s="2">
        <f t="shared" si="116"/>
        <v>3.1614031992679551E-14</v>
      </c>
      <c r="Q490" s="2">
        <f t="shared" si="111"/>
        <v>5.5336622293133808E-9</v>
      </c>
      <c r="R490" s="2">
        <f t="shared" si="117"/>
        <v>1</v>
      </c>
      <c r="S490" s="2">
        <f t="shared" si="118"/>
        <v>3.1614031992679551E-14</v>
      </c>
      <c r="T490" s="2">
        <f t="shared" si="119"/>
        <v>1.8367080236586291E-22</v>
      </c>
      <c r="U490" s="2">
        <f t="shared" si="112"/>
        <v>1.7586371078416228E-22</v>
      </c>
      <c r="V490" s="104">
        <f t="shared" si="113"/>
        <v>3.0928044770775474E-44</v>
      </c>
      <c r="W490" s="110">
        <f t="shared" si="114"/>
        <v>1.7586371078416228E-22</v>
      </c>
    </row>
    <row r="491" spans="7:23">
      <c r="G491" s="7">
        <f t="shared" si="115"/>
        <v>8.1000000000000266E-2</v>
      </c>
      <c r="H491" s="6">
        <f t="shared" si="103"/>
        <v>4.3082895879271561E-2</v>
      </c>
      <c r="I491" s="5">
        <f t="shared" si="104"/>
        <v>21882724804.473873</v>
      </c>
      <c r="J491" s="3">
        <f t="shared" si="105"/>
        <v>21.882724804473874</v>
      </c>
      <c r="K491" s="3">
        <f t="shared" si="106"/>
        <v>4.5698148148147995E-2</v>
      </c>
      <c r="L491" s="3">
        <f t="shared" si="107"/>
        <v>8.2907716986560658</v>
      </c>
      <c r="M491" s="4">
        <f t="shared" si="108"/>
        <v>8310.1776218640516</v>
      </c>
      <c r="N491" s="2">
        <f t="shared" si="109"/>
        <v>-0.67066905866866922</v>
      </c>
      <c r="O491" s="3">
        <f t="shared" si="110"/>
        <v>4.4234855922365934E-9</v>
      </c>
      <c r="P491" s="2">
        <f t="shared" si="116"/>
        <v>2.3212303170716781E-14</v>
      </c>
      <c r="Q491" s="2">
        <f t="shared" si="111"/>
        <v>5.059855898612483E-9</v>
      </c>
      <c r="R491" s="2">
        <f t="shared" si="117"/>
        <v>1</v>
      </c>
      <c r="S491" s="2">
        <f t="shared" si="118"/>
        <v>2.3212303170716781E-14</v>
      </c>
      <c r="T491" s="2">
        <f t="shared" si="119"/>
        <v>1.0267928863829347E-22</v>
      </c>
      <c r="U491" s="2">
        <f t="shared" si="112"/>
        <v>-6.8863821855812868E-23</v>
      </c>
      <c r="V491" s="104">
        <f t="shared" si="113"/>
        <v>4.74222596058913E-45</v>
      </c>
      <c r="W491" s="110">
        <f t="shared" si="114"/>
        <v>6.8863821855812868E-23</v>
      </c>
    </row>
    <row r="492" spans="7:23">
      <c r="G492" s="7">
        <f t="shared" si="115"/>
        <v>8.1200000000000272E-2</v>
      </c>
      <c r="H492" s="6">
        <f t="shared" si="103"/>
        <v>4.3189273399961127E-2</v>
      </c>
      <c r="I492" s="5">
        <f t="shared" si="104"/>
        <v>21936756223.744183</v>
      </c>
      <c r="J492" s="3">
        <f t="shared" si="105"/>
        <v>21.936756223744183</v>
      </c>
      <c r="K492" s="3">
        <f t="shared" si="106"/>
        <v>4.5585591133004769E-2</v>
      </c>
      <c r="L492" s="3">
        <f t="shared" si="107"/>
        <v>8.3112427398873159</v>
      </c>
      <c r="M492" s="4">
        <f t="shared" si="108"/>
        <v>8388.1429402844115</v>
      </c>
      <c r="N492" s="2">
        <f t="shared" si="109"/>
        <v>0.15992284624774239</v>
      </c>
      <c r="O492" s="3">
        <f t="shared" si="110"/>
        <v>3.3569376246751429E-9</v>
      </c>
      <c r="P492" s="2">
        <f t="shared" si="116"/>
        <v>1.7004313393604723E-14</v>
      </c>
      <c r="Q492" s="2">
        <f t="shared" si="111"/>
        <v>4.6255943678338205E-9</v>
      </c>
      <c r="R492" s="2">
        <f t="shared" si="117"/>
        <v>1</v>
      </c>
      <c r="S492" s="2">
        <f t="shared" si="118"/>
        <v>1.7004313393604723E-14</v>
      </c>
      <c r="T492" s="2">
        <f t="shared" si="119"/>
        <v>5.7082419412759157E-23</v>
      </c>
      <c r="U492" s="2">
        <f t="shared" si="112"/>
        <v>9.1287829831958281E-24</v>
      </c>
      <c r="V492" s="104">
        <f t="shared" si="113"/>
        <v>8.3334678754285721E-47</v>
      </c>
      <c r="W492" s="110">
        <f t="shared" si="114"/>
        <v>9.1287829831958281E-24</v>
      </c>
    </row>
    <row r="493" spans="7:23">
      <c r="G493" s="7">
        <f t="shared" si="115"/>
        <v>8.1400000000000278E-2</v>
      </c>
      <c r="H493" s="6">
        <f t="shared" si="103"/>
        <v>4.3295650920650686E-2</v>
      </c>
      <c r="I493" s="5">
        <f t="shared" si="104"/>
        <v>21990787643.014488</v>
      </c>
      <c r="J493" s="3">
        <f t="shared" si="105"/>
        <v>21.990787643014489</v>
      </c>
      <c r="K493" s="3">
        <f t="shared" si="106"/>
        <v>4.5473587223587068E-2</v>
      </c>
      <c r="L493" s="3">
        <f t="shared" si="107"/>
        <v>8.331713781118566</v>
      </c>
      <c r="M493" s="4">
        <f t="shared" si="108"/>
        <v>8466.6647419053279</v>
      </c>
      <c r="N493" s="2">
        <f t="shared" si="109"/>
        <v>-0.14211499819611834</v>
      </c>
      <c r="O493" s="3">
        <f t="shared" si="110"/>
        <v>2.5391151225063862E-9</v>
      </c>
      <c r="P493" s="2">
        <f t="shared" si="116"/>
        <v>1.242789443620052E-14</v>
      </c>
      <c r="Q493" s="2">
        <f t="shared" si="111"/>
        <v>4.2276676368381128E-9</v>
      </c>
      <c r="R493" s="2">
        <f t="shared" si="117"/>
        <v>1</v>
      </c>
      <c r="S493" s="2">
        <f t="shared" si="118"/>
        <v>1.242789443620052E-14</v>
      </c>
      <c r="T493" s="2">
        <f t="shared" si="119"/>
        <v>3.155585470386972E-23</v>
      </c>
      <c r="U493" s="2">
        <f t="shared" si="112"/>
        <v>-4.4845602343174175E-24</v>
      </c>
      <c r="V493" s="104">
        <f t="shared" si="113"/>
        <v>2.0111280495221092E-47</v>
      </c>
      <c r="W493" s="110">
        <f t="shared" si="114"/>
        <v>4.4845602343174175E-24</v>
      </c>
    </row>
    <row r="494" spans="7:23">
      <c r="G494" s="7">
        <f t="shared" si="115"/>
        <v>8.1600000000000283E-2</v>
      </c>
      <c r="H494" s="6">
        <f t="shared" si="103"/>
        <v>4.3402028441340251E-2</v>
      </c>
      <c r="I494" s="5">
        <f t="shared" si="104"/>
        <v>22044819062.284798</v>
      </c>
      <c r="J494" s="3">
        <f t="shared" si="105"/>
        <v>22.044819062284798</v>
      </c>
      <c r="K494" s="3">
        <f t="shared" si="106"/>
        <v>4.5362132352941016E-2</v>
      </c>
      <c r="L494" s="3">
        <f t="shared" si="107"/>
        <v>8.3521848223498161</v>
      </c>
      <c r="M494" s="4">
        <f t="shared" si="108"/>
        <v>8545.7457179603825</v>
      </c>
      <c r="N494" s="2">
        <f t="shared" si="109"/>
        <v>0.6317102993890964</v>
      </c>
      <c r="O494" s="3">
        <f t="shared" si="110"/>
        <v>1.9141151948239307E-9</v>
      </c>
      <c r="P494" s="2">
        <f t="shared" si="116"/>
        <v>9.0620959353002927E-15</v>
      </c>
      <c r="Q494" s="2">
        <f t="shared" si="111"/>
        <v>3.8631184466348416E-9</v>
      </c>
      <c r="R494" s="2">
        <f t="shared" si="117"/>
        <v>1</v>
      </c>
      <c r="S494" s="2">
        <f t="shared" si="118"/>
        <v>9.0620959353002927E-15</v>
      </c>
      <c r="T494" s="2">
        <f t="shared" si="119"/>
        <v>1.7345895526710469E-23</v>
      </c>
      <c r="U494" s="2">
        <f t="shared" si="112"/>
        <v>1.0957580856350258E-23</v>
      </c>
      <c r="V494" s="104">
        <f t="shared" si="113"/>
        <v>1.2006857822345364E-46</v>
      </c>
      <c r="W494" s="110">
        <f t="shared" si="114"/>
        <v>1.0957580856350258E-23</v>
      </c>
    </row>
    <row r="495" spans="7:23">
      <c r="G495" s="7">
        <f t="shared" si="115"/>
        <v>8.1800000000000289E-2</v>
      </c>
      <c r="H495" s="6">
        <f t="shared" si="103"/>
        <v>4.350840596202981E-2</v>
      </c>
      <c r="I495" s="5">
        <f t="shared" si="104"/>
        <v>22098850481.555103</v>
      </c>
      <c r="J495" s="3">
        <f t="shared" si="105"/>
        <v>22.098850481555104</v>
      </c>
      <c r="K495" s="3">
        <f t="shared" si="106"/>
        <v>4.5251222493887369E-2</v>
      </c>
      <c r="L495" s="3">
        <f t="shared" si="107"/>
        <v>8.3726558635810662</v>
      </c>
      <c r="M495" s="4">
        <f t="shared" si="108"/>
        <v>8625.3885663036563</v>
      </c>
      <c r="N495" s="2">
        <f t="shared" si="109"/>
        <v>-0.97676402300248311</v>
      </c>
      <c r="O495" s="3">
        <f t="shared" si="110"/>
        <v>1.4380907714845608E-9</v>
      </c>
      <c r="P495" s="2">
        <f t="shared" si="116"/>
        <v>6.5924590959628828E-15</v>
      </c>
      <c r="Q495" s="2">
        <f t="shared" si="111"/>
        <v>3.529223041271388E-9</v>
      </c>
      <c r="R495" s="2">
        <f t="shared" si="117"/>
        <v>1</v>
      </c>
      <c r="S495" s="2">
        <f t="shared" si="118"/>
        <v>6.5924590959628828E-15</v>
      </c>
      <c r="T495" s="2">
        <f t="shared" si="119"/>
        <v>9.4805545872936716E-24</v>
      </c>
      <c r="U495" s="2">
        <f t="shared" si="112"/>
        <v>-9.2602646389796132E-24</v>
      </c>
      <c r="V495" s="104">
        <f t="shared" si="113"/>
        <v>8.5752501183936231E-47</v>
      </c>
      <c r="W495" s="110">
        <f t="shared" si="114"/>
        <v>9.2602646389796132E-24</v>
      </c>
    </row>
    <row r="496" spans="7:23">
      <c r="G496" s="7">
        <f t="shared" si="115"/>
        <v>8.2000000000000295E-2</v>
      </c>
      <c r="H496" s="6">
        <f t="shared" si="103"/>
        <v>4.3614783482719376E-2</v>
      </c>
      <c r="I496" s="5">
        <f t="shared" si="104"/>
        <v>22152881900.825413</v>
      </c>
      <c r="J496" s="3">
        <f t="shared" si="105"/>
        <v>22.152881900825413</v>
      </c>
      <c r="K496" s="3">
        <f t="shared" si="106"/>
        <v>4.5140853658536415E-2</v>
      </c>
      <c r="L496" s="3">
        <f t="shared" si="107"/>
        <v>8.3931269048123163</v>
      </c>
      <c r="M496" s="4">
        <f t="shared" si="108"/>
        <v>8705.5959914097366</v>
      </c>
      <c r="N496" s="2">
        <f t="shared" si="109"/>
        <v>-0.30772930462505077</v>
      </c>
      <c r="O496" s="3">
        <f t="shared" si="110"/>
        <v>1.0767700495861915E-9</v>
      </c>
      <c r="P496" s="2">
        <f t="shared" si="116"/>
        <v>4.7846365356119007E-15</v>
      </c>
      <c r="Q496" s="2">
        <f t="shared" si="111"/>
        <v>3.2234733395038842E-9</v>
      </c>
      <c r="R496" s="2">
        <f t="shared" si="117"/>
        <v>1</v>
      </c>
      <c r="S496" s="2">
        <f t="shared" si="118"/>
        <v>4.7846365356119007E-15</v>
      </c>
      <c r="T496" s="2">
        <f t="shared" si="119"/>
        <v>5.1519533197027297E-24</v>
      </c>
      <c r="U496" s="2">
        <f t="shared" si="112"/>
        <v>-1.585407012532843E-24</v>
      </c>
      <c r="V496" s="104">
        <f t="shared" si="113"/>
        <v>2.5135153953883141E-48</v>
      </c>
      <c r="W496" s="110">
        <f t="shared" si="114"/>
        <v>1.585407012532843E-24</v>
      </c>
    </row>
    <row r="497" spans="7:23">
      <c r="G497" s="7">
        <f t="shared" si="115"/>
        <v>8.2200000000000301E-2</v>
      </c>
      <c r="H497" s="6">
        <f t="shared" si="103"/>
        <v>4.3721161003408934E-2</v>
      </c>
      <c r="I497" s="5">
        <f t="shared" si="104"/>
        <v>22206913320.095718</v>
      </c>
      <c r="J497" s="3">
        <f t="shared" si="105"/>
        <v>22.206913320095719</v>
      </c>
      <c r="K497" s="3">
        <f t="shared" si="106"/>
        <v>4.5031021897810053E-2</v>
      </c>
      <c r="L497" s="3">
        <f t="shared" si="107"/>
        <v>8.4135979460435664</v>
      </c>
      <c r="M497" s="4">
        <f t="shared" si="108"/>
        <v>8786.3707043737013</v>
      </c>
      <c r="N497" s="2">
        <f t="shared" si="109"/>
        <v>0.55958951583682015</v>
      </c>
      <c r="O497" s="3">
        <f t="shared" si="110"/>
        <v>8.034592619102011E-10</v>
      </c>
      <c r="P497" s="2">
        <f t="shared" si="116"/>
        <v>3.4644013581848155E-15</v>
      </c>
      <c r="Q497" s="2">
        <f t="shared" si="111"/>
        <v>2.9435604173288025E-9</v>
      </c>
      <c r="R497" s="2">
        <f t="shared" si="117"/>
        <v>1</v>
      </c>
      <c r="S497" s="2">
        <f t="shared" si="118"/>
        <v>3.4644013581848155E-15</v>
      </c>
      <c r="T497" s="2">
        <f t="shared" si="119"/>
        <v>2.7835053582078702E-24</v>
      </c>
      <c r="U497" s="2">
        <f t="shared" si="112"/>
        <v>1.5576204157287367E-24</v>
      </c>
      <c r="V497" s="104">
        <f t="shared" si="113"/>
        <v>2.4261813594949624E-48</v>
      </c>
      <c r="W497" s="110">
        <f t="shared" si="114"/>
        <v>1.5576204157287367E-24</v>
      </c>
    </row>
    <row r="498" spans="7:23">
      <c r="G498" s="7">
        <f t="shared" si="115"/>
        <v>8.2400000000000306E-2</v>
      </c>
      <c r="H498" s="6">
        <f t="shared" si="103"/>
        <v>4.38275385240985E-2</v>
      </c>
      <c r="I498" s="5">
        <f t="shared" si="104"/>
        <v>22260944739.366028</v>
      </c>
      <c r="J498" s="3">
        <f t="shared" si="105"/>
        <v>22.260944739366028</v>
      </c>
      <c r="K498" s="3">
        <f t="shared" si="106"/>
        <v>4.4921723300970696E-2</v>
      </c>
      <c r="L498" s="3">
        <f t="shared" si="107"/>
        <v>8.4340689872748165</v>
      </c>
      <c r="M498" s="4">
        <f t="shared" si="108"/>
        <v>8867.715422911142</v>
      </c>
      <c r="N498" s="2">
        <f t="shared" si="109"/>
        <v>0.80196707528034195</v>
      </c>
      <c r="O498" s="3">
        <f t="shared" si="110"/>
        <v>5.9744050978120055E-10</v>
      </c>
      <c r="P498" s="2">
        <f t="shared" si="116"/>
        <v>2.5025352006272516E-15</v>
      </c>
      <c r="Q498" s="2">
        <f t="shared" si="111"/>
        <v>2.6873592090506242E-9</v>
      </c>
      <c r="R498" s="2">
        <f t="shared" si="117"/>
        <v>1</v>
      </c>
      <c r="S498" s="2">
        <f t="shared" si="118"/>
        <v>2.5025352006272516E-15</v>
      </c>
      <c r="T498" s="2">
        <f t="shared" si="119"/>
        <v>1.4951159060081443E-24</v>
      </c>
      <c r="U498" s="2">
        <f t="shared" si="112"/>
        <v>1.1990337303464701E-24</v>
      </c>
      <c r="V498" s="104">
        <f t="shared" si="113"/>
        <v>1.4376818865085716E-48</v>
      </c>
      <c r="W498" s="110">
        <f t="shared" si="114"/>
        <v>1.1990337303464701E-24</v>
      </c>
    </row>
    <row r="499" spans="7:23">
      <c r="G499" s="7">
        <f t="shared" si="115"/>
        <v>8.2600000000000312E-2</v>
      </c>
      <c r="H499" s="6">
        <f t="shared" si="103"/>
        <v>4.3933916044788059E-2</v>
      </c>
      <c r="I499" s="5">
        <f t="shared" si="104"/>
        <v>22314976158.636333</v>
      </c>
      <c r="J499" s="3">
        <f t="shared" si="105"/>
        <v>22.314976158636334</v>
      </c>
      <c r="K499" s="3">
        <f t="shared" si="106"/>
        <v>4.4812953995157209E-2</v>
      </c>
      <c r="L499" s="3">
        <f t="shared" si="107"/>
        <v>8.4545400285060666</v>
      </c>
      <c r="M499" s="4">
        <f t="shared" si="108"/>
        <v>8949.6328713581352</v>
      </c>
      <c r="N499" s="2">
        <f t="shared" si="109"/>
        <v>0.64003316282696954</v>
      </c>
      <c r="O499" s="3">
        <f t="shared" si="110"/>
        <v>4.4269127694005089E-10</v>
      </c>
      <c r="P499" s="2">
        <f t="shared" si="116"/>
        <v>1.8034326652786976E-15</v>
      </c>
      <c r="Q499" s="2">
        <f t="shared" si="111"/>
        <v>2.4529143407465283E-9</v>
      </c>
      <c r="R499" s="2">
        <f t="shared" si="117"/>
        <v>1</v>
      </c>
      <c r="S499" s="2">
        <f t="shared" si="118"/>
        <v>1.8034326652786976E-15</v>
      </c>
      <c r="T499" s="2">
        <f t="shared" si="119"/>
        <v>7.9836390946762605E-25</v>
      </c>
      <c r="U499" s="2">
        <f t="shared" si="112"/>
        <v>5.1097937806346906E-25</v>
      </c>
      <c r="V499" s="104">
        <f t="shared" si="113"/>
        <v>2.6109992480612966E-49</v>
      </c>
      <c r="W499" s="110">
        <f t="shared" si="114"/>
        <v>5.1097937806346906E-25</v>
      </c>
    </row>
    <row r="500" spans="7:23">
      <c r="G500" s="7">
        <f t="shared" si="115"/>
        <v>8.2800000000000318E-2</v>
      </c>
      <c r="H500" s="6">
        <f t="shared" si="103"/>
        <v>4.4040293565477624E-2</v>
      </c>
      <c r="I500" s="5">
        <f t="shared" si="104"/>
        <v>22369007577.906639</v>
      </c>
      <c r="J500" s="3">
        <f t="shared" si="105"/>
        <v>22.36900757790664</v>
      </c>
      <c r="K500" s="3">
        <f t="shared" si="106"/>
        <v>4.4704710144927363E-2</v>
      </c>
      <c r="L500" s="3">
        <f t="shared" si="107"/>
        <v>8.4750110697373167</v>
      </c>
      <c r="M500" s="4">
        <f t="shared" si="108"/>
        <v>9032.1257806712729</v>
      </c>
      <c r="N500" s="2">
        <f t="shared" si="109"/>
        <v>-0.11669242178244882</v>
      </c>
      <c r="O500" s="3">
        <f t="shared" si="110"/>
        <v>3.268648584952199E-10</v>
      </c>
      <c r="P500" s="2">
        <f t="shared" si="116"/>
        <v>1.296529472025374E-15</v>
      </c>
      <c r="Q500" s="2">
        <f t="shared" si="111"/>
        <v>2.2384270157814645E-9</v>
      </c>
      <c r="R500" s="2">
        <f t="shared" si="117"/>
        <v>1</v>
      </c>
      <c r="S500" s="2">
        <f t="shared" si="118"/>
        <v>1.296529472025374E-15</v>
      </c>
      <c r="T500" s="2">
        <f t="shared" si="119"/>
        <v>4.2378992240845604E-25</v>
      </c>
      <c r="U500" s="2">
        <f t="shared" si="112"/>
        <v>-4.9453072372838809E-26</v>
      </c>
      <c r="V500" s="104">
        <f t="shared" si="113"/>
        <v>2.4456063671132331E-51</v>
      </c>
      <c r="W500" s="110">
        <f t="shared" si="114"/>
        <v>4.9453072372838809E-26</v>
      </c>
    </row>
    <row r="501" spans="7:23">
      <c r="G501" s="7">
        <f t="shared" si="115"/>
        <v>8.3000000000000324E-2</v>
      </c>
      <c r="H501" s="6">
        <f t="shared" si="103"/>
        <v>4.414667108616719E-2</v>
      </c>
      <c r="I501" s="5">
        <f t="shared" si="104"/>
        <v>22423038997.176949</v>
      </c>
      <c r="J501" s="3">
        <f t="shared" si="105"/>
        <v>22.423038997176949</v>
      </c>
      <c r="K501" s="3">
        <f t="shared" si="106"/>
        <v>4.4596987951807048E-2</v>
      </c>
      <c r="L501" s="3">
        <f t="shared" si="107"/>
        <v>8.4954821109685685</v>
      </c>
      <c r="M501" s="4">
        <f t="shared" si="108"/>
        <v>9115.1968884276466</v>
      </c>
      <c r="N501" s="2">
        <f t="shared" si="109"/>
        <v>-0.99794382053437158</v>
      </c>
      <c r="O501" s="3">
        <f t="shared" si="110"/>
        <v>2.4048159395200606E-10</v>
      </c>
      <c r="P501" s="2">
        <f t="shared" si="116"/>
        <v>9.2987067287282783E-16</v>
      </c>
      <c r="Q501" s="2">
        <f t="shared" si="111"/>
        <v>2.0422428774549263E-9</v>
      </c>
      <c r="R501" s="2">
        <f t="shared" si="117"/>
        <v>1</v>
      </c>
      <c r="S501" s="2">
        <f t="shared" si="118"/>
        <v>9.2987067287282783E-16</v>
      </c>
      <c r="T501" s="2">
        <f t="shared" si="119"/>
        <v>2.2361678158168204E-25</v>
      </c>
      <c r="U501" s="2">
        <f t="shared" si="112"/>
        <v>-2.2315698534722385E-25</v>
      </c>
      <c r="V501" s="104">
        <f t="shared" si="113"/>
        <v>4.9799040109261082E-50</v>
      </c>
      <c r="W501" s="110">
        <f t="shared" si="114"/>
        <v>2.2315698534722385E-25</v>
      </c>
    </row>
    <row r="502" spans="7:23">
      <c r="G502" s="7">
        <f t="shared" si="115"/>
        <v>8.3200000000000329E-2</v>
      </c>
      <c r="H502" s="6">
        <f t="shared" si="103"/>
        <v>4.4253048606856749E-2</v>
      </c>
      <c r="I502" s="5">
        <f t="shared" si="104"/>
        <v>22477070416.447254</v>
      </c>
      <c r="J502" s="3">
        <f t="shared" si="105"/>
        <v>22.477070416447255</v>
      </c>
      <c r="K502" s="3">
        <f t="shared" si="106"/>
        <v>4.4489783653845975E-2</v>
      </c>
      <c r="L502" s="3">
        <f t="shared" si="107"/>
        <v>8.5159531521998169</v>
      </c>
      <c r="M502" s="4">
        <f t="shared" si="108"/>
        <v>9198.8489388248308</v>
      </c>
      <c r="N502" s="2">
        <f t="shared" si="109"/>
        <v>0.32943622584637422</v>
      </c>
      <c r="O502" s="3">
        <f t="shared" si="110"/>
        <v>1.7628975048717388E-10</v>
      </c>
      <c r="P502" s="2">
        <f t="shared" si="116"/>
        <v>6.652966895882709E-16</v>
      </c>
      <c r="Q502" s="2">
        <f t="shared" si="111"/>
        <v>1.8628407789414271E-9</v>
      </c>
      <c r="R502" s="2">
        <f t="shared" si="117"/>
        <v>1</v>
      </c>
      <c r="S502" s="2">
        <f t="shared" si="118"/>
        <v>6.652966895882709E-16</v>
      </c>
      <c r="T502" s="2">
        <f t="shared" si="119"/>
        <v>1.1728498740745904E-25</v>
      </c>
      <c r="U502" s="2">
        <f t="shared" si="112"/>
        <v>3.8637923599952834E-26</v>
      </c>
      <c r="V502" s="104">
        <f t="shared" si="113"/>
        <v>1.4928891401157922E-51</v>
      </c>
      <c r="W502" s="110">
        <f t="shared" si="114"/>
        <v>3.8637923599952834E-26</v>
      </c>
    </row>
    <row r="503" spans="7:23">
      <c r="G503" s="7">
        <f t="shared" si="115"/>
        <v>8.3400000000000335E-2</v>
      </c>
      <c r="H503" s="6">
        <f t="shared" si="103"/>
        <v>4.4359426127546314E-2</v>
      </c>
      <c r="I503" s="5">
        <f t="shared" si="104"/>
        <v>22531101835.717564</v>
      </c>
      <c r="J503" s="3">
        <f t="shared" si="105"/>
        <v>22.531101835717564</v>
      </c>
      <c r="K503" s="3">
        <f t="shared" si="106"/>
        <v>4.4383093525179669E-2</v>
      </c>
      <c r="L503" s="3">
        <f t="shared" si="107"/>
        <v>8.5364241934310687</v>
      </c>
      <c r="M503" s="4">
        <f t="shared" si="108"/>
        <v>9283.084682680932</v>
      </c>
      <c r="N503" s="2">
        <f t="shared" si="109"/>
        <v>0.24890681597973663</v>
      </c>
      <c r="O503" s="3">
        <f t="shared" si="110"/>
        <v>1.2876239872330309E-10</v>
      </c>
      <c r="P503" s="2">
        <f t="shared" si="116"/>
        <v>4.748492703702812E-16</v>
      </c>
      <c r="Q503" s="2">
        <f t="shared" si="111"/>
        <v>1.698822395442998E-9</v>
      </c>
      <c r="R503" s="2">
        <f t="shared" si="117"/>
        <v>1</v>
      </c>
      <c r="S503" s="2">
        <f t="shared" si="118"/>
        <v>4.748492703702812E-16</v>
      </c>
      <c r="T503" s="2">
        <f t="shared" si="119"/>
        <v>6.1142731084887703E-26</v>
      </c>
      <c r="U503" s="2">
        <f t="shared" si="112"/>
        <v>1.5218842514644666E-26</v>
      </c>
      <c r="V503" s="104">
        <f t="shared" si="113"/>
        <v>2.3161316748555598E-52</v>
      </c>
      <c r="W503" s="110">
        <f t="shared" si="114"/>
        <v>1.5218842514644666E-26</v>
      </c>
    </row>
    <row r="504" spans="7:23">
      <c r="G504" s="7">
        <f t="shared" si="115"/>
        <v>8.3600000000000341E-2</v>
      </c>
      <c r="H504" s="6">
        <f t="shared" si="103"/>
        <v>4.4465803648235873E-2</v>
      </c>
      <c r="I504" s="5">
        <f t="shared" si="104"/>
        <v>22585133254.987869</v>
      </c>
      <c r="J504" s="3">
        <f t="shared" si="105"/>
        <v>22.58513325498787</v>
      </c>
      <c r="K504" s="3">
        <f t="shared" si="106"/>
        <v>4.4276913875597901E-2</v>
      </c>
      <c r="L504" s="3">
        <f t="shared" si="107"/>
        <v>8.5568952346623171</v>
      </c>
      <c r="M504" s="4">
        <f t="shared" si="108"/>
        <v>9367.9068774345269</v>
      </c>
      <c r="N504" s="2">
        <f t="shared" si="109"/>
        <v>-0.24968823319489702</v>
      </c>
      <c r="O504" s="3">
        <f t="shared" si="110"/>
        <v>9.3702868413273727E-11</v>
      </c>
      <c r="P504" s="2">
        <f t="shared" si="116"/>
        <v>3.3809498020808073E-16</v>
      </c>
      <c r="Q504" s="2">
        <f t="shared" si="111"/>
        <v>1.5489026179227075E-9</v>
      </c>
      <c r="R504" s="2">
        <f t="shared" si="117"/>
        <v>1</v>
      </c>
      <c r="S504" s="2">
        <f t="shared" si="118"/>
        <v>3.3809498020808073E-16</v>
      </c>
      <c r="T504" s="2">
        <f t="shared" si="119"/>
        <v>3.1680469441626172E-26</v>
      </c>
      <c r="U504" s="2">
        <f t="shared" si="112"/>
        <v>-7.9102404416645645E-27</v>
      </c>
      <c r="V504" s="104">
        <f t="shared" si="113"/>
        <v>6.2571903844945603E-53</v>
      </c>
      <c r="W504" s="110">
        <f t="shared" si="114"/>
        <v>7.9102404416645645E-27</v>
      </c>
    </row>
    <row r="505" spans="7:23">
      <c r="G505" s="7">
        <f t="shared" si="115"/>
        <v>8.3800000000000346E-2</v>
      </c>
      <c r="H505" s="6">
        <f t="shared" si="103"/>
        <v>4.4572181168925432E-2</v>
      </c>
      <c r="I505" s="5">
        <f t="shared" si="104"/>
        <v>22639164674.258175</v>
      </c>
      <c r="J505" s="3">
        <f t="shared" si="105"/>
        <v>22.639164674258176</v>
      </c>
      <c r="K505" s="3">
        <f t="shared" si="106"/>
        <v>4.4171241050119145E-2</v>
      </c>
      <c r="L505" s="3">
        <f t="shared" si="107"/>
        <v>8.5773662758935671</v>
      </c>
      <c r="M505" s="4">
        <f t="shared" si="108"/>
        <v>9453.3182871447061</v>
      </c>
      <c r="N505" s="2">
        <f t="shared" si="109"/>
        <v>-0.32976041735335671</v>
      </c>
      <c r="O505" s="3">
        <f t="shared" si="110"/>
        <v>6.793655105299372E-11</v>
      </c>
      <c r="P505" s="2">
        <f t="shared" si="116"/>
        <v>2.4013702596497394E-16</v>
      </c>
      <c r="Q505" s="2">
        <f t="shared" si="111"/>
        <v>1.4119006719507251E-9</v>
      </c>
      <c r="R505" s="2">
        <f t="shared" si="117"/>
        <v>1</v>
      </c>
      <c r="S505" s="2">
        <f t="shared" si="118"/>
        <v>2.4013702596497394E-16</v>
      </c>
      <c r="T505" s="2">
        <f t="shared" si="119"/>
        <v>1.631408132418353E-26</v>
      </c>
      <c r="U505" s="2">
        <f t="shared" si="112"/>
        <v>-5.3797382661993634E-27</v>
      </c>
      <c r="V505" s="104">
        <f t="shared" si="113"/>
        <v>2.8941583812809731E-53</v>
      </c>
      <c r="W505" s="110">
        <f t="shared" si="114"/>
        <v>5.3797382661993634E-27</v>
      </c>
    </row>
    <row r="506" spans="7:23">
      <c r="G506" s="7">
        <f t="shared" si="115"/>
        <v>8.4000000000000352E-2</v>
      </c>
      <c r="H506" s="6">
        <f t="shared" si="103"/>
        <v>4.467855868961499E-2</v>
      </c>
      <c r="I506" s="5">
        <f t="shared" si="104"/>
        <v>22693196093.528481</v>
      </c>
      <c r="J506" s="3">
        <f t="shared" si="105"/>
        <v>22.693196093528481</v>
      </c>
      <c r="K506" s="3">
        <f t="shared" si="106"/>
        <v>4.4066071428571246E-2</v>
      </c>
      <c r="L506" s="3">
        <f t="shared" si="107"/>
        <v>8.5978373171248155</v>
      </c>
      <c r="M506" s="4">
        <f t="shared" si="108"/>
        <v>9539.3216824910669</v>
      </c>
      <c r="N506" s="2">
        <f t="shared" si="109"/>
        <v>0.99852324793321756</v>
      </c>
      <c r="O506" s="3">
        <f t="shared" si="110"/>
        <v>4.9071092998603166E-11</v>
      </c>
      <c r="P506" s="2">
        <f t="shared" si="116"/>
        <v>1.7014214353843105E-16</v>
      </c>
      <c r="Q506" s="2">
        <f t="shared" si="111"/>
        <v>1.286731909087603E-9</v>
      </c>
      <c r="R506" s="2">
        <f t="shared" si="117"/>
        <v>1</v>
      </c>
      <c r="S506" s="2">
        <f t="shared" si="118"/>
        <v>1.7014214353843105E-16</v>
      </c>
      <c r="T506" s="2">
        <f t="shared" si="119"/>
        <v>8.3490609485560393E-27</v>
      </c>
      <c r="U506" s="2">
        <f t="shared" si="112"/>
        <v>8.3367314555445672E-27</v>
      </c>
      <c r="V506" s="104">
        <f t="shared" si="113"/>
        <v>6.9501091361866236E-53</v>
      </c>
      <c r="W506" s="110">
        <f t="shared" si="114"/>
        <v>8.3367314555445672E-27</v>
      </c>
    </row>
    <row r="507" spans="7:23">
      <c r="G507" s="7">
        <f t="shared" si="115"/>
        <v>8.4200000000000358E-2</v>
      </c>
      <c r="H507" s="6">
        <f t="shared" si="103"/>
        <v>4.4784936210304556E-2</v>
      </c>
      <c r="I507" s="5">
        <f t="shared" si="104"/>
        <v>22747227512.79879</v>
      </c>
      <c r="J507" s="3">
        <f t="shared" si="105"/>
        <v>22.747227512798791</v>
      </c>
      <c r="K507" s="3">
        <f t="shared" si="106"/>
        <v>4.3961401425177959E-2</v>
      </c>
      <c r="L507" s="3">
        <f t="shared" si="107"/>
        <v>8.6183083583560673</v>
      </c>
      <c r="M507" s="4">
        <f t="shared" si="108"/>
        <v>9625.919840773704</v>
      </c>
      <c r="N507" s="2">
        <f t="shared" si="109"/>
        <v>0.14944551628114691</v>
      </c>
      <c r="O507" s="3">
        <f t="shared" si="110"/>
        <v>3.5310537732932596E-11</v>
      </c>
      <c r="P507" s="2">
        <f t="shared" si="116"/>
        <v>1.2025189731670766E-16</v>
      </c>
      <c r="Q507" s="2">
        <f t="shared" si="111"/>
        <v>1.1724002218683567E-9</v>
      </c>
      <c r="R507" s="2">
        <f t="shared" si="117"/>
        <v>1</v>
      </c>
      <c r="S507" s="2">
        <f t="shared" si="118"/>
        <v>1.2025189731670766E-16</v>
      </c>
      <c r="T507" s="2">
        <f t="shared" si="119"/>
        <v>4.2461591576583416E-27</v>
      </c>
      <c r="U507" s="2">
        <f t="shared" si="112"/>
        <v>6.3456944752817075E-28</v>
      </c>
      <c r="V507" s="104">
        <f t="shared" si="113"/>
        <v>4.0267838373620788E-55</v>
      </c>
      <c r="W507" s="110">
        <f t="shared" si="114"/>
        <v>6.3456944752817075E-28</v>
      </c>
    </row>
    <row r="508" spans="7:23">
      <c r="G508" s="7">
        <f t="shared" si="115"/>
        <v>8.4400000000000364E-2</v>
      </c>
      <c r="H508" s="6">
        <f t="shared" si="103"/>
        <v>4.4891313730994122E-2</v>
      </c>
      <c r="I508" s="5">
        <f t="shared" si="104"/>
        <v>22801258932.069099</v>
      </c>
      <c r="J508" s="3">
        <f t="shared" si="105"/>
        <v>22.8012589320691</v>
      </c>
      <c r="K508" s="3">
        <f t="shared" si="106"/>
        <v>4.3857227488151462E-2</v>
      </c>
      <c r="L508" s="3">
        <f t="shared" si="107"/>
        <v>8.6387793995873174</v>
      </c>
      <c r="M508" s="4">
        <f t="shared" si="108"/>
        <v>9713.115545913206</v>
      </c>
      <c r="N508" s="2">
        <f t="shared" si="109"/>
        <v>-0.58012463170981443</v>
      </c>
      <c r="O508" s="3">
        <f t="shared" si="110"/>
        <v>2.5311852082207472E-11</v>
      </c>
      <c r="P508" s="2">
        <f t="shared" si="116"/>
        <v>8.4780139232274324E-17</v>
      </c>
      <c r="Q508" s="2">
        <f t="shared" si="111"/>
        <v>1.0679910368513695E-9</v>
      </c>
      <c r="R508" s="2">
        <f t="shared" si="117"/>
        <v>1</v>
      </c>
      <c r="S508" s="2">
        <f t="shared" si="118"/>
        <v>8.4780139232274324E-17</v>
      </c>
      <c r="T508" s="2">
        <f t="shared" si="119"/>
        <v>2.1459423437562823E-27</v>
      </c>
      <c r="U508" s="2">
        <f t="shared" si="112"/>
        <v>-1.2449140118421092E-27</v>
      </c>
      <c r="V508" s="104">
        <f t="shared" si="113"/>
        <v>1.5498108968808153E-54</v>
      </c>
      <c r="W508" s="110">
        <f t="shared" si="114"/>
        <v>1.2449140118421092E-27</v>
      </c>
    </row>
    <row r="509" spans="7:23">
      <c r="G509" s="7">
        <f t="shared" si="115"/>
        <v>8.4600000000000369E-2</v>
      </c>
      <c r="H509" s="6">
        <f t="shared" si="103"/>
        <v>4.499769125168368E-2</v>
      </c>
      <c r="I509" s="5">
        <f t="shared" si="104"/>
        <v>22855290351.339405</v>
      </c>
      <c r="J509" s="3">
        <f t="shared" si="105"/>
        <v>22.855290351339406</v>
      </c>
      <c r="K509" s="3">
        <f t="shared" si="106"/>
        <v>4.3753546099290587E-2</v>
      </c>
      <c r="L509" s="3">
        <f t="shared" si="107"/>
        <v>8.6592504408185675</v>
      </c>
      <c r="M509" s="4">
        <f t="shared" si="108"/>
        <v>9800.9115884506591</v>
      </c>
      <c r="N509" s="2">
        <f t="shared" si="109"/>
        <v>-0.70854448511692691</v>
      </c>
      <c r="O509" s="3">
        <f t="shared" si="110"/>
        <v>1.807461393852499E-11</v>
      </c>
      <c r="P509" s="2">
        <f t="shared" si="116"/>
        <v>5.962293322126711E-17</v>
      </c>
      <c r="Q509" s="2">
        <f t="shared" si="111"/>
        <v>9.7266484337315825E-10</v>
      </c>
      <c r="R509" s="2">
        <f t="shared" si="117"/>
        <v>1</v>
      </c>
      <c r="S509" s="2">
        <f t="shared" si="118"/>
        <v>5.962293322126711E-17</v>
      </c>
      <c r="T509" s="2">
        <f t="shared" si="119"/>
        <v>1.0776614998568593E-27</v>
      </c>
      <c r="U509" s="2">
        <f t="shared" si="112"/>
        <v>-7.6357111254641355E-28</v>
      </c>
      <c r="V509" s="104">
        <f t="shared" si="113"/>
        <v>5.8304084391536772E-55</v>
      </c>
      <c r="W509" s="110">
        <f t="shared" si="114"/>
        <v>7.6357111254641355E-28</v>
      </c>
    </row>
    <row r="510" spans="7:23">
      <c r="G510" s="7">
        <f t="shared" si="115"/>
        <v>8.4800000000000375E-2</v>
      </c>
      <c r="H510" s="6">
        <f t="shared" si="103"/>
        <v>4.5104068772373246E-2</v>
      </c>
      <c r="I510" s="5">
        <f t="shared" si="104"/>
        <v>22909321770.609715</v>
      </c>
      <c r="J510" s="3">
        <f t="shared" si="105"/>
        <v>22.909321770609715</v>
      </c>
      <c r="K510" s="3">
        <f t="shared" si="106"/>
        <v>4.3650353773584706E-2</v>
      </c>
      <c r="L510" s="3">
        <f t="shared" si="107"/>
        <v>8.6797214820498176</v>
      </c>
      <c r="M510" s="4">
        <f t="shared" si="108"/>
        <v>9889.3107655476706</v>
      </c>
      <c r="N510" s="2">
        <f t="shared" si="109"/>
        <v>-0.34557424272440329</v>
      </c>
      <c r="O510" s="3">
        <f t="shared" si="110"/>
        <v>1.2856538688788509E-11</v>
      </c>
      <c r="P510" s="2">
        <f t="shared" si="116"/>
        <v>4.1825817278359318E-17</v>
      </c>
      <c r="Q510" s="2">
        <f t="shared" si="111"/>
        <v>8.8565121861675476E-10</v>
      </c>
      <c r="R510" s="2">
        <f t="shared" si="117"/>
        <v>1</v>
      </c>
      <c r="S510" s="2">
        <f t="shared" si="118"/>
        <v>4.1825817278359318E-17</v>
      </c>
      <c r="T510" s="2">
        <f t="shared" si="119"/>
        <v>5.3773523802942548E-28</v>
      </c>
      <c r="U510" s="2">
        <f t="shared" si="112"/>
        <v>-1.8582744766824546E-28</v>
      </c>
      <c r="V510" s="104">
        <f t="shared" si="113"/>
        <v>3.4531840306894504E-56</v>
      </c>
      <c r="W510" s="110">
        <f t="shared" si="114"/>
        <v>1.8582744766824546E-28</v>
      </c>
    </row>
    <row r="511" spans="7:23">
      <c r="G511" s="7">
        <f t="shared" si="115"/>
        <v>8.5000000000000381E-2</v>
      </c>
      <c r="H511" s="6">
        <f t="shared" si="103"/>
        <v>4.5210446293062805E-2</v>
      </c>
      <c r="I511" s="5">
        <f t="shared" si="104"/>
        <v>22963353189.88002</v>
      </c>
      <c r="J511" s="3">
        <f t="shared" si="105"/>
        <v>22.963353189880021</v>
      </c>
      <c r="K511" s="3">
        <f t="shared" si="106"/>
        <v>4.354764705882333E-2</v>
      </c>
      <c r="L511" s="3">
        <f t="shared" si="107"/>
        <v>8.7001925232810677</v>
      </c>
      <c r="M511" s="4">
        <f t="shared" si="108"/>
        <v>9978.3158809863235</v>
      </c>
      <c r="N511" s="2">
        <f t="shared" si="109"/>
        <v>0.63473882232519574</v>
      </c>
      <c r="O511" s="3">
        <f t="shared" si="110"/>
        <v>9.109054912274165E-12</v>
      </c>
      <c r="P511" s="2">
        <f t="shared" si="116"/>
        <v>2.926727367488386E-17</v>
      </c>
      <c r="Q511" s="2">
        <f t="shared" si="111"/>
        <v>8.0624331237152843E-10</v>
      </c>
      <c r="R511" s="2">
        <f t="shared" si="117"/>
        <v>1</v>
      </c>
      <c r="S511" s="2">
        <f t="shared" si="118"/>
        <v>2.926727367488386E-17</v>
      </c>
      <c r="T511" s="2">
        <f t="shared" si="119"/>
        <v>2.6659720303707316E-28</v>
      </c>
      <c r="U511" s="2">
        <f t="shared" si="112"/>
        <v>1.6921959469094292E-28</v>
      </c>
      <c r="V511" s="104">
        <f t="shared" si="113"/>
        <v>2.8635271227366998E-56</v>
      </c>
      <c r="W511" s="110">
        <f t="shared" si="114"/>
        <v>1.6921959469094292E-28</v>
      </c>
    </row>
    <row r="512" spans="7:23">
      <c r="G512" s="7">
        <f t="shared" si="115"/>
        <v>8.5200000000000387E-2</v>
      </c>
      <c r="H512" s="6">
        <f t="shared" si="103"/>
        <v>4.531682381375237E-2</v>
      </c>
      <c r="I512" s="5">
        <f t="shared" si="104"/>
        <v>23017384609.15033</v>
      </c>
      <c r="J512" s="3">
        <f t="shared" si="105"/>
        <v>23.01738460915033</v>
      </c>
      <c r="K512" s="3">
        <f t="shared" si="106"/>
        <v>4.344542253521106E-2</v>
      </c>
      <c r="L512" s="3">
        <f t="shared" si="107"/>
        <v>8.7206635645123178</v>
      </c>
      <c r="M512" s="4">
        <f t="shared" si="108"/>
        <v>10067.929745169227</v>
      </c>
      <c r="N512" s="2">
        <f t="shared" si="109"/>
        <v>0.72058959978204973</v>
      </c>
      <c r="O512" s="3">
        <f t="shared" si="110"/>
        <v>6.4283719847901748E-12</v>
      </c>
      <c r="P512" s="2">
        <f t="shared" si="116"/>
        <v>2.0427803573331738E-17</v>
      </c>
      <c r="Q512" s="2">
        <f t="shared" si="111"/>
        <v>7.3379275744684107E-10</v>
      </c>
      <c r="R512" s="2">
        <f t="shared" si="117"/>
        <v>1</v>
      </c>
      <c r="S512" s="2">
        <f t="shared" si="118"/>
        <v>2.0427803573331738E-17</v>
      </c>
      <c r="T512" s="2">
        <f t="shared" si="119"/>
        <v>1.3131752020160236E-28</v>
      </c>
      <c r="U512" s="2">
        <f t="shared" si="112"/>
        <v>9.4626039326443879E-29</v>
      </c>
      <c r="V512" s="104">
        <f t="shared" si="113"/>
        <v>8.9540873186097032E-57</v>
      </c>
      <c r="W512" s="110">
        <f t="shared" si="114"/>
        <v>9.4626039326443879E-29</v>
      </c>
    </row>
    <row r="513" spans="7:23">
      <c r="G513" s="7">
        <f t="shared" si="115"/>
        <v>8.5400000000000392E-2</v>
      </c>
      <c r="H513" s="6">
        <f t="shared" si="103"/>
        <v>4.5423201334441929E-2</v>
      </c>
      <c r="I513" s="5">
        <f t="shared" si="104"/>
        <v>23071416028.420635</v>
      </c>
      <c r="J513" s="3">
        <f t="shared" si="105"/>
        <v>23.071416028420636</v>
      </c>
      <c r="K513" s="3">
        <f t="shared" si="106"/>
        <v>4.3343676814988089E-2</v>
      </c>
      <c r="L513" s="3">
        <f t="shared" si="107"/>
        <v>8.7411346057435679</v>
      </c>
      <c r="M513" s="4">
        <f t="shared" si="108"/>
        <v>10158.155175119466</v>
      </c>
      <c r="N513" s="2">
        <f t="shared" si="109"/>
        <v>-0.99343912031762294</v>
      </c>
      <c r="O513" s="3">
        <f t="shared" si="110"/>
        <v>4.5184677005826148E-12</v>
      </c>
      <c r="P513" s="2">
        <f t="shared" si="116"/>
        <v>1.4221895211083047E-17</v>
      </c>
      <c r="Q513" s="2">
        <f t="shared" si="111"/>
        <v>6.6770497411445385E-10</v>
      </c>
      <c r="R513" s="2">
        <f t="shared" si="117"/>
        <v>1</v>
      </c>
      <c r="S513" s="2">
        <f t="shared" si="118"/>
        <v>1.4221895211083047E-17</v>
      </c>
      <c r="T513" s="2">
        <f t="shared" si="119"/>
        <v>6.4261174152349318E-29</v>
      </c>
      <c r="U513" s="2">
        <f t="shared" si="112"/>
        <v>-6.3839564320487478E-29</v>
      </c>
      <c r="V513" s="104">
        <f t="shared" si="113"/>
        <v>4.0754899726296579E-57</v>
      </c>
      <c r="W513" s="110">
        <f t="shared" si="114"/>
        <v>6.3839564320487478E-29</v>
      </c>
    </row>
    <row r="514" spans="7:23">
      <c r="G514" s="7">
        <f t="shared" si="115"/>
        <v>8.5600000000000398E-2</v>
      </c>
      <c r="H514" s="6">
        <f t="shared" si="103"/>
        <v>4.5529578855131494E-2</v>
      </c>
      <c r="I514" s="5">
        <f t="shared" si="104"/>
        <v>23125447447.690941</v>
      </c>
      <c r="J514" s="3">
        <f t="shared" si="105"/>
        <v>23.125447447690942</v>
      </c>
      <c r="K514" s="3">
        <f t="shared" si="106"/>
        <v>4.324240654205587E-2</v>
      </c>
      <c r="L514" s="3">
        <f t="shared" si="107"/>
        <v>8.761605646974818</v>
      </c>
      <c r="M514" s="4">
        <f t="shared" si="108"/>
        <v>10248.994994480641</v>
      </c>
      <c r="N514" s="2">
        <f t="shared" si="109"/>
        <v>0.92830047830002738</v>
      </c>
      <c r="O514" s="3">
        <f t="shared" si="110"/>
        <v>3.1632086441785858E-12</v>
      </c>
      <c r="P514" s="2">
        <f t="shared" si="116"/>
        <v>9.8760774000354016E-18</v>
      </c>
      <c r="Q514" s="2">
        <f t="shared" si="111"/>
        <v>6.0743483920358864E-10</v>
      </c>
      <c r="R514" s="2">
        <f t="shared" si="117"/>
        <v>1</v>
      </c>
      <c r="S514" s="2">
        <f t="shared" si="118"/>
        <v>9.8760774000354016E-18</v>
      </c>
      <c r="T514" s="2">
        <f t="shared" si="119"/>
        <v>3.1240093402368757E-29</v>
      </c>
      <c r="U514" s="2">
        <f t="shared" si="112"/>
        <v>2.9000193647556449E-29</v>
      </c>
      <c r="V514" s="104">
        <f t="shared" si="113"/>
        <v>8.4101123159577341E-58</v>
      </c>
      <c r="W514" s="110">
        <f t="shared" si="114"/>
        <v>2.9000193647556449E-29</v>
      </c>
    </row>
    <row r="515" spans="7:23">
      <c r="G515" s="7">
        <f t="shared" si="115"/>
        <v>8.5800000000000404E-2</v>
      </c>
      <c r="H515" s="6">
        <f t="shared" si="103"/>
        <v>4.5635956375821053E-2</v>
      </c>
      <c r="I515" s="5">
        <f t="shared" si="104"/>
        <v>23179478866.961246</v>
      </c>
      <c r="J515" s="3">
        <f t="shared" si="105"/>
        <v>23.179478866961247</v>
      </c>
      <c r="K515" s="3">
        <f t="shared" si="106"/>
        <v>4.3141608391608188E-2</v>
      </c>
      <c r="L515" s="3">
        <f t="shared" si="107"/>
        <v>8.7820766882060681</v>
      </c>
      <c r="M515" s="4">
        <f t="shared" si="108"/>
        <v>10340.452033516854</v>
      </c>
      <c r="N515" s="2">
        <f t="shared" si="109"/>
        <v>-0.99954617165132709</v>
      </c>
      <c r="O515" s="3">
        <f t="shared" si="110"/>
        <v>2.2054378798552189E-12</v>
      </c>
      <c r="P515" s="2">
        <f t="shared" si="116"/>
        <v>6.8406521236828139E-18</v>
      </c>
      <c r="Q515" s="2">
        <f t="shared" si="111"/>
        <v>5.524826925704583E-10</v>
      </c>
      <c r="R515" s="2">
        <f t="shared" si="117"/>
        <v>1</v>
      </c>
      <c r="S515" s="2">
        <f t="shared" si="118"/>
        <v>6.8406521236828139E-18</v>
      </c>
      <c r="T515" s="2">
        <f t="shared" si="119"/>
        <v>1.5086633316482125E-29</v>
      </c>
      <c r="U515" s="2">
        <f t="shared" si="112"/>
        <v>-1.5079786574597071E-29</v>
      </c>
      <c r="V515" s="104">
        <f t="shared" si="113"/>
        <v>2.2739996313539807E-58</v>
      </c>
      <c r="W515" s="110">
        <f t="shared" si="114"/>
        <v>1.5079786574597071E-29</v>
      </c>
    </row>
    <row r="516" spans="7:23">
      <c r="G516" s="7">
        <f t="shared" si="115"/>
        <v>8.6000000000000409E-2</v>
      </c>
      <c r="H516" s="6">
        <f t="shared" si="103"/>
        <v>4.5742333896510619E-2</v>
      </c>
      <c r="I516" s="5">
        <f t="shared" si="104"/>
        <v>23233510286.231556</v>
      </c>
      <c r="J516" s="3">
        <f t="shared" si="105"/>
        <v>23.233510286231557</v>
      </c>
      <c r="K516" s="3">
        <f t="shared" si="106"/>
        <v>4.3041279069767235E-2</v>
      </c>
      <c r="L516" s="3">
        <f t="shared" si="107"/>
        <v>8.8025477294373182</v>
      </c>
      <c r="M516" s="4">
        <f t="shared" si="108"/>
        <v>10432.529129112711</v>
      </c>
      <c r="N516" s="2">
        <f t="shared" si="109"/>
        <v>0.58915782036105191</v>
      </c>
      <c r="O516" s="3">
        <f t="shared" si="110"/>
        <v>1.5313550768013649E-12</v>
      </c>
      <c r="P516" s="2">
        <f t="shared" si="116"/>
        <v>4.7259739544335049E-18</v>
      </c>
      <c r="Q516" s="2">
        <f t="shared" si="111"/>
        <v>5.0239065561905078E-10</v>
      </c>
      <c r="R516" s="2">
        <f t="shared" si="117"/>
        <v>1</v>
      </c>
      <c r="S516" s="2">
        <f t="shared" si="118"/>
        <v>4.7259739544335049E-18</v>
      </c>
      <c r="T516" s="2">
        <f t="shared" si="119"/>
        <v>7.2371442079527697E-30</v>
      </c>
      <c r="U516" s="2">
        <f t="shared" si="112"/>
        <v>4.2638201071960655E-30</v>
      </c>
      <c r="V516" s="104">
        <f t="shared" si="113"/>
        <v>1.8180161906529468E-59</v>
      </c>
      <c r="W516" s="110">
        <f t="shared" si="114"/>
        <v>4.2638201071960655E-30</v>
      </c>
    </row>
    <row r="517" spans="7:23">
      <c r="G517" s="7">
        <f t="shared" si="115"/>
        <v>8.6200000000000415E-2</v>
      </c>
      <c r="H517" s="6">
        <f t="shared" si="103"/>
        <v>4.5848711417200184E-2</v>
      </c>
      <c r="I517" s="5">
        <f t="shared" si="104"/>
        <v>23287541705.501865</v>
      </c>
      <c r="J517" s="3">
        <f t="shared" si="105"/>
        <v>23.287541705501866</v>
      </c>
      <c r="K517" s="3">
        <f t="shared" si="106"/>
        <v>4.2941415313224846E-2</v>
      </c>
      <c r="L517" s="3">
        <f t="shared" si="107"/>
        <v>8.8230187706685683</v>
      </c>
      <c r="M517" s="4">
        <f t="shared" si="108"/>
        <v>10525.229124773305</v>
      </c>
      <c r="N517" s="2">
        <f t="shared" si="109"/>
        <v>0.82136076955225412</v>
      </c>
      <c r="O517" s="3">
        <f t="shared" si="110"/>
        <v>1.0588993788942901E-12</v>
      </c>
      <c r="P517" s="2">
        <f t="shared" si="116"/>
        <v>3.256572242471847E-18</v>
      </c>
      <c r="Q517" s="2">
        <f t="shared" si="111"/>
        <v>4.5673923837178564E-10</v>
      </c>
      <c r="R517" s="2">
        <f t="shared" si="117"/>
        <v>1</v>
      </c>
      <c r="S517" s="2">
        <f t="shared" si="118"/>
        <v>3.256572242471847E-18</v>
      </c>
      <c r="T517" s="2">
        <f t="shared" si="119"/>
        <v>3.448382324877824E-30</v>
      </c>
      <c r="U517" s="2">
        <f t="shared" si="112"/>
        <v>2.8323659600720407E-30</v>
      </c>
      <c r="V517" s="104">
        <f t="shared" si="113"/>
        <v>8.022296931774813E-60</v>
      </c>
      <c r="W517" s="110">
        <f t="shared" si="114"/>
        <v>2.8323659600720407E-30</v>
      </c>
    </row>
    <row r="518" spans="7:23">
      <c r="G518" s="7">
        <f t="shared" si="115"/>
        <v>8.6400000000000421E-2</v>
      </c>
      <c r="H518" s="6">
        <f t="shared" si="103"/>
        <v>4.5955088937889743E-2</v>
      </c>
      <c r="I518" s="5">
        <f t="shared" si="104"/>
        <v>23341573124.772171</v>
      </c>
      <c r="J518" s="3">
        <f t="shared" si="105"/>
        <v>23.341573124772172</v>
      </c>
      <c r="K518" s="3">
        <f t="shared" si="106"/>
        <v>4.2842013888888676E-2</v>
      </c>
      <c r="L518" s="3">
        <f t="shared" si="107"/>
        <v>8.8434898118998184</v>
      </c>
      <c r="M518" s="4">
        <f t="shared" si="108"/>
        <v>10618.554870624228</v>
      </c>
      <c r="N518" s="2">
        <f t="shared" si="109"/>
        <v>4.1746648406148279E-2</v>
      </c>
      <c r="O518" s="3">
        <f t="shared" si="110"/>
        <v>7.2914638158170792E-13</v>
      </c>
      <c r="P518" s="2">
        <f t="shared" si="116"/>
        <v>2.2382080235278382E-18</v>
      </c>
      <c r="Q518" s="2">
        <f t="shared" si="111"/>
        <v>4.1514421328583107E-10</v>
      </c>
      <c r="R518" s="2">
        <f t="shared" si="117"/>
        <v>1</v>
      </c>
      <c r="S518" s="2">
        <f t="shared" si="118"/>
        <v>2.2382080235278382E-18</v>
      </c>
      <c r="T518" s="2">
        <f t="shared" si="119"/>
        <v>1.6319812815824695E-30</v>
      </c>
      <c r="U518" s="2">
        <f t="shared" si="112"/>
        <v>6.8129748767638622E-32</v>
      </c>
      <c r="V518" s="104">
        <f t="shared" si="113"/>
        <v>4.6416626671415563E-63</v>
      </c>
      <c r="W518" s="110">
        <f t="shared" si="114"/>
        <v>6.8129748767638622E-32</v>
      </c>
    </row>
    <row r="519" spans="7:23">
      <c r="G519" s="7">
        <f t="shared" si="115"/>
        <v>8.6600000000000427E-2</v>
      </c>
      <c r="H519" s="6">
        <f t="shared" si="103"/>
        <v>4.6061466458579309E-2</v>
      </c>
      <c r="I519" s="5">
        <f t="shared" si="104"/>
        <v>23395604544.04248</v>
      </c>
      <c r="J519" s="3">
        <f t="shared" si="105"/>
        <v>23.395604544042481</v>
      </c>
      <c r="K519" s="3">
        <f t="shared" si="106"/>
        <v>4.2743071593533265E-2</v>
      </c>
      <c r="L519" s="3">
        <f t="shared" si="107"/>
        <v>8.8639608531310685</v>
      </c>
      <c r="M519" s="4">
        <f t="shared" si="108"/>
        <v>10712.5092234116</v>
      </c>
      <c r="N519" s="2">
        <f t="shared" si="109"/>
        <v>-0.24901979561482213</v>
      </c>
      <c r="O519" s="3">
        <f t="shared" si="110"/>
        <v>4.9996477346751963E-13</v>
      </c>
      <c r="P519" s="2">
        <f t="shared" si="116"/>
        <v>1.534282282769048E-18</v>
      </c>
      <c r="Q519" s="2">
        <f t="shared" si="111"/>
        <v>3.7725373559123009E-10</v>
      </c>
      <c r="R519" s="2">
        <f t="shared" si="117"/>
        <v>1</v>
      </c>
      <c r="S519" s="2">
        <f t="shared" si="118"/>
        <v>1.534282282769048E-18</v>
      </c>
      <c r="T519" s="2">
        <f t="shared" si="119"/>
        <v>7.67087093939856E-31</v>
      </c>
      <c r="U519" s="2">
        <f t="shared" si="112"/>
        <v>-1.910198713516708E-31</v>
      </c>
      <c r="V519" s="104">
        <f t="shared" si="113"/>
        <v>3.6488591251208861E-62</v>
      </c>
      <c r="W519" s="110">
        <f t="shared" si="114"/>
        <v>1.910198713516708E-31</v>
      </c>
    </row>
    <row r="520" spans="7:23">
      <c r="G520" s="7">
        <f t="shared" si="115"/>
        <v>8.6800000000000432E-2</v>
      </c>
      <c r="H520" s="6">
        <f t="shared" si="103"/>
        <v>4.6167843979268867E-2</v>
      </c>
      <c r="I520" s="5">
        <f t="shared" si="104"/>
        <v>23449635963.312786</v>
      </c>
      <c r="J520" s="3">
        <f t="shared" si="105"/>
        <v>23.449635963312787</v>
      </c>
      <c r="K520" s="3">
        <f t="shared" si="106"/>
        <v>4.2644585253456005E-2</v>
      </c>
      <c r="L520" s="3">
        <f t="shared" si="107"/>
        <v>8.8844318943623186</v>
      </c>
      <c r="M520" s="4">
        <f t="shared" si="108"/>
        <v>10807.095046502007</v>
      </c>
      <c r="N520" s="2">
        <f t="shared" si="109"/>
        <v>8.6268082461048834E-2</v>
      </c>
      <c r="O520" s="3">
        <f t="shared" si="110"/>
        <v>3.4135952970201802E-13</v>
      </c>
      <c r="P520" s="2">
        <f t="shared" si="116"/>
        <v>1.0489865549934008E-18</v>
      </c>
      <c r="Q520" s="2">
        <f t="shared" si="111"/>
        <v>3.427456913983036E-10</v>
      </c>
      <c r="R520" s="2">
        <f t="shared" si="117"/>
        <v>1</v>
      </c>
      <c r="S520" s="2">
        <f t="shared" si="118"/>
        <v>1.0489865549934008E-18</v>
      </c>
      <c r="T520" s="2">
        <f t="shared" si="119"/>
        <v>3.5808155707628737E-31</v>
      </c>
      <c r="U520" s="2">
        <f t="shared" si="112"/>
        <v>3.0891009293637921E-32</v>
      </c>
      <c r="V520" s="104">
        <f t="shared" si="113"/>
        <v>9.5425445517962434E-64</v>
      </c>
      <c r="W520" s="110">
        <f t="shared" si="114"/>
        <v>3.0891009293637921E-32</v>
      </c>
    </row>
    <row r="521" spans="7:23">
      <c r="G521" s="7">
        <f t="shared" si="115"/>
        <v>8.7000000000000438E-2</v>
      </c>
      <c r="H521" s="6">
        <f t="shared" si="103"/>
        <v>4.6274221499958426E-2</v>
      </c>
      <c r="I521" s="5">
        <f t="shared" si="104"/>
        <v>23503667382.583092</v>
      </c>
      <c r="J521" s="3">
        <f t="shared" si="105"/>
        <v>23.503667382583092</v>
      </c>
      <c r="K521" s="3">
        <f t="shared" si="106"/>
        <v>4.254655172413771E-2</v>
      </c>
      <c r="L521" s="3">
        <f t="shared" si="107"/>
        <v>8.9049029355935687</v>
      </c>
      <c r="M521" s="4">
        <f t="shared" si="108"/>
        <v>10902.315209882561</v>
      </c>
      <c r="N521" s="2">
        <f t="shared" si="109"/>
        <v>0.87174822783083739</v>
      </c>
      <c r="O521" s="3">
        <f t="shared" si="110"/>
        <v>2.3206827943726555E-13</v>
      </c>
      <c r="P521" s="2">
        <f t="shared" si="116"/>
        <v>7.15301492462204E-19</v>
      </c>
      <c r="Q521" s="2">
        <f t="shared" si="111"/>
        <v>3.1132525619098287E-10</v>
      </c>
      <c r="R521" s="2">
        <f t="shared" si="117"/>
        <v>1</v>
      </c>
      <c r="S521" s="2">
        <f t="shared" si="118"/>
        <v>7.15301492462204E-19</v>
      </c>
      <c r="T521" s="2">
        <f t="shared" si="119"/>
        <v>1.6599878663461185E-31</v>
      </c>
      <c r="U521" s="2">
        <f t="shared" si="112"/>
        <v>1.4470914807079216E-31</v>
      </c>
      <c r="V521" s="104">
        <f t="shared" si="113"/>
        <v>2.0940737535374449E-62</v>
      </c>
      <c r="W521" s="110">
        <f t="shared" si="114"/>
        <v>1.4470914807079216E-31</v>
      </c>
    </row>
    <row r="522" spans="7:23">
      <c r="G522" s="7">
        <f t="shared" si="115"/>
        <v>8.7200000000000444E-2</v>
      </c>
      <c r="H522" s="6">
        <f t="shared" si="103"/>
        <v>4.6380599020647985E-2</v>
      </c>
      <c r="I522" s="5">
        <f t="shared" si="104"/>
        <v>23557698801.853397</v>
      </c>
      <c r="J522" s="3">
        <f t="shared" si="105"/>
        <v>23.557698801853398</v>
      </c>
      <c r="K522" s="3">
        <f t="shared" si="106"/>
        <v>4.244896788990804E-2</v>
      </c>
      <c r="L522" s="3">
        <f t="shared" si="107"/>
        <v>8.925373976824817</v>
      </c>
      <c r="M522" s="4">
        <f t="shared" si="108"/>
        <v>10998.172590160859</v>
      </c>
      <c r="N522" s="2">
        <f t="shared" si="109"/>
        <v>0.45576614365099966</v>
      </c>
      <c r="O522" s="3">
        <f t="shared" si="110"/>
        <v>1.5708464105637969E-13</v>
      </c>
      <c r="P522" s="2">
        <f t="shared" si="116"/>
        <v>4.8647173678744881E-19</v>
      </c>
      <c r="Q522" s="2">
        <f t="shared" si="111"/>
        <v>2.8272264759677216E-10</v>
      </c>
      <c r="R522" s="2">
        <f t="shared" si="117"/>
        <v>1</v>
      </c>
      <c r="S522" s="2">
        <f t="shared" si="118"/>
        <v>4.8647173678744881E-19</v>
      </c>
      <c r="T522" s="2">
        <f t="shared" si="119"/>
        <v>7.641723815733001E-32</v>
      </c>
      <c r="U522" s="2">
        <f t="shared" si="112"/>
        <v>3.482838994342632E-32</v>
      </c>
      <c r="V522" s="104">
        <f t="shared" si="113"/>
        <v>1.2130167460513596E-63</v>
      </c>
      <c r="W522" s="110">
        <f t="shared" si="114"/>
        <v>3.482838994342632E-32</v>
      </c>
    </row>
    <row r="523" spans="7:23">
      <c r="G523" s="7">
        <f t="shared" si="115"/>
        <v>8.740000000000045E-2</v>
      </c>
      <c r="H523" s="6">
        <f t="shared" si="103"/>
        <v>4.648697654133755E-2</v>
      </c>
      <c r="I523" s="5">
        <f t="shared" si="104"/>
        <v>23611730221.123707</v>
      </c>
      <c r="J523" s="3">
        <f t="shared" si="105"/>
        <v>23.611730221123707</v>
      </c>
      <c r="K523" s="3">
        <f t="shared" si="106"/>
        <v>4.2351830663615336E-2</v>
      </c>
      <c r="L523" s="3">
        <f t="shared" si="107"/>
        <v>8.9458450180560689</v>
      </c>
      <c r="M523" s="4">
        <f t="shared" si="108"/>
        <v>11094.670070565026</v>
      </c>
      <c r="N523" s="2">
        <f t="shared" si="109"/>
        <v>-0.97892402642560405</v>
      </c>
      <c r="O523" s="3">
        <f t="shared" si="110"/>
        <v>1.0586412351719788E-13</v>
      </c>
      <c r="P523" s="2">
        <f t="shared" si="116"/>
        <v>3.2996666860084884E-19</v>
      </c>
      <c r="Q523" s="2">
        <f t="shared" si="111"/>
        <v>2.5669105750876354E-10</v>
      </c>
      <c r="R523" s="2">
        <f t="shared" si="117"/>
        <v>1</v>
      </c>
      <c r="S523" s="2">
        <f t="shared" si="118"/>
        <v>3.2996666860084884E-19</v>
      </c>
      <c r="T523" s="2">
        <f t="shared" si="119"/>
        <v>3.4931632161318561E-32</v>
      </c>
      <c r="U523" s="2">
        <f t="shared" si="112"/>
        <v>-3.4195414004976093E-32</v>
      </c>
      <c r="V523" s="104">
        <f t="shared" si="113"/>
        <v>1.1693263389717151E-63</v>
      </c>
      <c r="W523" s="110">
        <f t="shared" si="114"/>
        <v>3.4195414004976093E-32</v>
      </c>
    </row>
    <row r="524" spans="7:23">
      <c r="G524" s="7">
        <f t="shared" si="115"/>
        <v>8.7600000000000455E-2</v>
      </c>
      <c r="H524" s="6">
        <f t="shared" si="103"/>
        <v>4.6593354062027109E-2</v>
      </c>
      <c r="I524" s="5">
        <f t="shared" si="104"/>
        <v>23665761640.394012</v>
      </c>
      <c r="J524" s="3">
        <f t="shared" si="105"/>
        <v>23.665761640394013</v>
      </c>
      <c r="K524" s="3">
        <f t="shared" si="106"/>
        <v>4.2255136986301151E-2</v>
      </c>
      <c r="L524" s="3">
        <f t="shared" si="107"/>
        <v>8.9663160592873172</v>
      </c>
      <c r="M524" s="4">
        <f t="shared" si="108"/>
        <v>11191.810540943641</v>
      </c>
      <c r="N524" s="2">
        <f t="shared" si="109"/>
        <v>0.99906572141786743</v>
      </c>
      <c r="O524" s="3">
        <f t="shared" si="110"/>
        <v>7.1030334974857372E-14</v>
      </c>
      <c r="P524" s="2">
        <f t="shared" si="116"/>
        <v>2.2321388064139683E-19</v>
      </c>
      <c r="Q524" s="2">
        <f t="shared" si="111"/>
        <v>2.3300474973692476E-10</v>
      </c>
      <c r="R524" s="2">
        <f t="shared" si="117"/>
        <v>1</v>
      </c>
      <c r="S524" s="2">
        <f t="shared" si="118"/>
        <v>2.2321388064139683E-19</v>
      </c>
      <c r="T524" s="2">
        <f t="shared" si="119"/>
        <v>1.5854956712996249E-32</v>
      </c>
      <c r="U524" s="2">
        <f t="shared" si="112"/>
        <v>1.5840143766518656E-32</v>
      </c>
      <c r="V524" s="104">
        <f t="shared" si="113"/>
        <v>2.5091015454397985E-64</v>
      </c>
      <c r="W524" s="110">
        <f t="shared" si="114"/>
        <v>1.5840143766518656E-32</v>
      </c>
    </row>
    <row r="525" spans="7:23">
      <c r="G525" s="7">
        <f t="shared" si="115"/>
        <v>8.7800000000000461E-2</v>
      </c>
      <c r="H525" s="6">
        <f t="shared" si="103"/>
        <v>4.6699731582716675E-2</v>
      </c>
      <c r="I525" s="5">
        <f t="shared" si="104"/>
        <v>23719793059.664322</v>
      </c>
      <c r="J525" s="3">
        <f t="shared" si="105"/>
        <v>23.719793059664322</v>
      </c>
      <c r="K525" s="3">
        <f t="shared" si="106"/>
        <v>4.2158883826879046E-2</v>
      </c>
      <c r="L525" s="3">
        <f t="shared" si="107"/>
        <v>8.9867871005185691</v>
      </c>
      <c r="M525" s="4">
        <f t="shared" si="108"/>
        <v>11289.596897765836</v>
      </c>
      <c r="N525" s="2">
        <f t="shared" si="109"/>
        <v>-0.93807872542019122</v>
      </c>
      <c r="O525" s="3">
        <f t="shared" si="110"/>
        <v>4.7446219187426404E-14</v>
      </c>
      <c r="P525" s="2">
        <f t="shared" si="116"/>
        <v>1.5059330679480464E-19</v>
      </c>
      <c r="Q525" s="2">
        <f t="shared" si="111"/>
        <v>2.1145731038978394E-10</v>
      </c>
      <c r="R525" s="2">
        <f t="shared" si="117"/>
        <v>1</v>
      </c>
      <c r="S525" s="2">
        <f t="shared" si="118"/>
        <v>1.5059330679480464E-19</v>
      </c>
      <c r="T525" s="2">
        <f t="shared" si="119"/>
        <v>7.1450830423456509E-33</v>
      </c>
      <c r="U525" s="2">
        <f t="shared" si="112"/>
        <v>-6.7026503933850301E-33</v>
      </c>
      <c r="V525" s="104">
        <f t="shared" si="113"/>
        <v>4.49255222959445E-65</v>
      </c>
      <c r="W525" s="110">
        <f t="shared" si="114"/>
        <v>6.7026503933850301E-33</v>
      </c>
    </row>
    <row r="526" spans="7:23">
      <c r="G526" s="7">
        <f t="shared" si="115"/>
        <v>8.8000000000000467E-2</v>
      </c>
      <c r="H526" s="6">
        <f t="shared" si="103"/>
        <v>4.680610910340624E-2</v>
      </c>
      <c r="I526" s="5">
        <f t="shared" si="104"/>
        <v>23773824478.934631</v>
      </c>
      <c r="J526" s="3">
        <f t="shared" si="105"/>
        <v>23.773824478934632</v>
      </c>
      <c r="K526" s="3">
        <f t="shared" si="106"/>
        <v>4.2063068181817952E-2</v>
      </c>
      <c r="L526" s="3">
        <f t="shared" si="107"/>
        <v>9.0072581417498192</v>
      </c>
      <c r="M526" s="4">
        <f t="shared" si="108"/>
        <v>11388.032044121204</v>
      </c>
      <c r="N526" s="2">
        <f t="shared" si="109"/>
        <v>0.17043178513045881</v>
      </c>
      <c r="O526" s="3">
        <f t="shared" si="110"/>
        <v>3.1550384061405945E-14</v>
      </c>
      <c r="P526" s="2">
        <f t="shared" si="116"/>
        <v>1.0132535982449658E-19</v>
      </c>
      <c r="Q526" s="2">
        <f t="shared" si="111"/>
        <v>1.9186003913930709E-10</v>
      </c>
      <c r="R526" s="2">
        <f t="shared" si="117"/>
        <v>1</v>
      </c>
      <c r="S526" s="2">
        <f t="shared" si="118"/>
        <v>1.0132535982449658E-19</v>
      </c>
      <c r="T526" s="2">
        <f t="shared" si="119"/>
        <v>3.1968540176230194E-33</v>
      </c>
      <c r="U526" s="2">
        <f t="shared" si="112"/>
        <v>5.4484553702497043E-34</v>
      </c>
      <c r="V526" s="104">
        <f t="shared" si="113"/>
        <v>2.9685665921602842E-67</v>
      </c>
      <c r="W526" s="110">
        <f t="shared" si="114"/>
        <v>5.4484553702497043E-34</v>
      </c>
    </row>
    <row r="527" spans="7:23">
      <c r="G527" s="7">
        <f t="shared" si="115"/>
        <v>8.8200000000000472E-2</v>
      </c>
      <c r="H527" s="6">
        <f t="shared" si="103"/>
        <v>4.6912486624095799E-2</v>
      </c>
      <c r="I527" s="5">
        <f t="shared" si="104"/>
        <v>23827855898.204933</v>
      </c>
      <c r="J527" s="3">
        <f t="shared" si="105"/>
        <v>23.827855898204934</v>
      </c>
      <c r="K527" s="3">
        <f t="shared" si="106"/>
        <v>4.1967687074829708E-2</v>
      </c>
      <c r="L527" s="3">
        <f t="shared" si="107"/>
        <v>9.0277291829810675</v>
      </c>
      <c r="M527" s="4">
        <f t="shared" si="108"/>
        <v>11487.118889719843</v>
      </c>
      <c r="N527" s="2">
        <f t="shared" si="109"/>
        <v>0.99900599329516837</v>
      </c>
      <c r="O527" s="3">
        <f t="shared" si="110"/>
        <v>2.088504730368821E-14</v>
      </c>
      <c r="P527" s="2">
        <f t="shared" si="116"/>
        <v>6.7991294048098331E-20</v>
      </c>
      <c r="Q527" s="2">
        <f t="shared" si="111"/>
        <v>1.740404704055864E-10</v>
      </c>
      <c r="R527" s="2">
        <f t="shared" si="117"/>
        <v>1</v>
      </c>
      <c r="S527" s="2">
        <f t="shared" si="118"/>
        <v>6.7991294048098331E-20</v>
      </c>
      <c r="T527" s="2">
        <f t="shared" si="119"/>
        <v>1.4200013924335084E-33</v>
      </c>
      <c r="U527" s="2">
        <f t="shared" si="112"/>
        <v>1.4185899015285593E-33</v>
      </c>
      <c r="V527" s="104">
        <f t="shared" si="113"/>
        <v>2.0123973087188076E-66</v>
      </c>
      <c r="W527" s="110">
        <f t="shared" si="114"/>
        <v>1.4185899015285593E-33</v>
      </c>
    </row>
    <row r="528" spans="7:23">
      <c r="G528" s="7">
        <f t="shared" si="115"/>
        <v>8.8400000000000478E-2</v>
      </c>
      <c r="H528" s="6">
        <f t="shared" si="103"/>
        <v>4.7018864144785365E-2</v>
      </c>
      <c r="I528" s="5">
        <f t="shared" si="104"/>
        <v>23881887317.475243</v>
      </c>
      <c r="J528" s="3">
        <f t="shared" si="105"/>
        <v>23.881887317475243</v>
      </c>
      <c r="K528" s="3">
        <f t="shared" si="106"/>
        <v>4.1872737556560853E-2</v>
      </c>
      <c r="L528" s="3">
        <f t="shared" si="107"/>
        <v>9.0482002242123194</v>
      </c>
      <c r="M528" s="4">
        <f t="shared" si="108"/>
        <v>11586.860350892386</v>
      </c>
      <c r="N528" s="2">
        <f t="shared" si="109"/>
        <v>0.67184859179079248</v>
      </c>
      <c r="O528" s="3">
        <f t="shared" si="110"/>
        <v>1.3761837131979773E-14</v>
      </c>
      <c r="P528" s="2">
        <f t="shared" si="116"/>
        <v>4.5499410426264589E-20</v>
      </c>
      <c r="Q528" s="2">
        <f t="shared" si="111"/>
        <v>1.5784101431888454E-10</v>
      </c>
      <c r="R528" s="2">
        <f t="shared" si="117"/>
        <v>1</v>
      </c>
      <c r="S528" s="2">
        <f t="shared" si="118"/>
        <v>4.5499410426264589E-20</v>
      </c>
      <c r="T528" s="2">
        <f t="shared" si="119"/>
        <v>6.2615547588735566E-34</v>
      </c>
      <c r="U528" s="2">
        <f t="shared" si="112"/>
        <v>4.2068167471701339E-34</v>
      </c>
      <c r="V528" s="104">
        <f t="shared" si="113"/>
        <v>1.7697307144271105E-67</v>
      </c>
      <c r="W528" s="110">
        <f t="shared" si="114"/>
        <v>4.2068167471701339E-34</v>
      </c>
    </row>
    <row r="529" spans="7:23">
      <c r="G529" s="7">
        <f t="shared" si="115"/>
        <v>8.8600000000000484E-2</v>
      </c>
      <c r="H529" s="6">
        <f t="shared" si="103"/>
        <v>4.7125241665474923E-2</v>
      </c>
      <c r="I529" s="5">
        <f t="shared" si="104"/>
        <v>23935918736.745548</v>
      </c>
      <c r="J529" s="3">
        <f t="shared" si="105"/>
        <v>23.935918736745549</v>
      </c>
      <c r="K529" s="3">
        <f t="shared" si="106"/>
        <v>4.1778216704288711E-2</v>
      </c>
      <c r="L529" s="3">
        <f t="shared" si="107"/>
        <v>9.0686712654435677</v>
      </c>
      <c r="M529" s="4">
        <f t="shared" si="108"/>
        <v>11687.259350589928</v>
      </c>
      <c r="N529" s="2">
        <f t="shared" si="109"/>
        <v>0.56854535105789983</v>
      </c>
      <c r="O529" s="3">
        <f t="shared" si="110"/>
        <v>9.02629965116571E-15</v>
      </c>
      <c r="P529" s="2">
        <f t="shared" si="116"/>
        <v>3.0364782278927997E-20</v>
      </c>
      <c r="Q529" s="2">
        <f t="shared" si="111"/>
        <v>1.4311770807868554E-10</v>
      </c>
      <c r="R529" s="2">
        <f t="shared" si="117"/>
        <v>1</v>
      </c>
      <c r="S529" s="2">
        <f t="shared" si="118"/>
        <v>3.0364782278927997E-20</v>
      </c>
      <c r="T529" s="2">
        <f t="shared" si="119"/>
        <v>2.7408162369201051E-34</v>
      </c>
      <c r="U529" s="2">
        <f t="shared" si="112"/>
        <v>1.5582783296049331E-34</v>
      </c>
      <c r="V529" s="104">
        <f t="shared" si="113"/>
        <v>2.4282313525163402E-68</v>
      </c>
      <c r="W529" s="110">
        <f t="shared" si="114"/>
        <v>1.5582783296049331E-34</v>
      </c>
    </row>
    <row r="530" spans="7:23">
      <c r="G530" s="7">
        <f t="shared" si="115"/>
        <v>8.880000000000049E-2</v>
      </c>
      <c r="H530" s="6">
        <f t="shared" si="103"/>
        <v>4.7231619186164489E-2</v>
      </c>
      <c r="I530" s="5">
        <f t="shared" si="104"/>
        <v>23989950156.015858</v>
      </c>
      <c r="J530" s="3">
        <f t="shared" si="105"/>
        <v>23.989950156015858</v>
      </c>
      <c r="K530" s="3">
        <f t="shared" si="106"/>
        <v>4.1684121621621384E-2</v>
      </c>
      <c r="L530" s="3">
        <f t="shared" si="107"/>
        <v>9.0891423066748196</v>
      </c>
      <c r="M530" s="4">
        <f t="shared" si="108"/>
        <v>11788.318818384088</v>
      </c>
      <c r="N530" s="2">
        <f t="shared" si="109"/>
        <v>0.90578956693202439</v>
      </c>
      <c r="O530" s="3">
        <f t="shared" si="110"/>
        <v>5.8927441935588778E-15</v>
      </c>
      <c r="P530" s="2">
        <f t="shared" si="116"/>
        <v>2.0208828207555443E-20</v>
      </c>
      <c r="Q530" s="2">
        <f t="shared" si="111"/>
        <v>1.2973906903658365E-10</v>
      </c>
      <c r="R530" s="2">
        <f t="shared" si="117"/>
        <v>1</v>
      </c>
      <c r="S530" s="2">
        <f t="shared" si="118"/>
        <v>2.0208828207555443E-20</v>
      </c>
      <c r="T530" s="2">
        <f t="shared" si="119"/>
        <v>1.1908545507870121E-34</v>
      </c>
      <c r="U530" s="2">
        <f t="shared" si="112"/>
        <v>1.0786636278363981E-34</v>
      </c>
      <c r="V530" s="104">
        <f t="shared" si="113"/>
        <v>1.1635152220171794E-68</v>
      </c>
      <c r="W530" s="110">
        <f t="shared" si="114"/>
        <v>1.0786636278363981E-34</v>
      </c>
    </row>
    <row r="531" spans="7:23">
      <c r="G531" s="7">
        <f t="shared" si="115"/>
        <v>8.9000000000000495E-2</v>
      </c>
      <c r="H531" s="6">
        <f t="shared" si="103"/>
        <v>4.7337996706854048E-2</v>
      </c>
      <c r="I531" s="5">
        <f t="shared" si="104"/>
        <v>24043981575.286163</v>
      </c>
      <c r="J531" s="3">
        <f t="shared" si="105"/>
        <v>24.043981575286164</v>
      </c>
      <c r="K531" s="3">
        <f t="shared" si="106"/>
        <v>4.1590449438202011E-2</v>
      </c>
      <c r="L531" s="3">
        <f t="shared" si="107"/>
        <v>9.1096133479060679</v>
      </c>
      <c r="M531" s="4">
        <f t="shared" si="108"/>
        <v>11890.041690466969</v>
      </c>
      <c r="N531" s="2">
        <f t="shared" si="109"/>
        <v>0.72871665608766845</v>
      </c>
      <c r="O531" s="3">
        <f t="shared" si="110"/>
        <v>3.8289698329804155E-15</v>
      </c>
      <c r="P531" s="2">
        <f t="shared" si="116"/>
        <v>1.3412608763639927E-20</v>
      </c>
      <c r="Q531" s="2">
        <f t="shared" si="111"/>
        <v>1.1758504148619438E-10</v>
      </c>
      <c r="R531" s="2">
        <f t="shared" si="117"/>
        <v>1</v>
      </c>
      <c r="S531" s="2">
        <f t="shared" si="118"/>
        <v>1.3412608763639927E-20</v>
      </c>
      <c r="T531" s="2">
        <f t="shared" si="119"/>
        <v>5.1356474337546027E-35</v>
      </c>
      <c r="U531" s="2">
        <f t="shared" si="112"/>
        <v>3.7424318247708696E-35</v>
      </c>
      <c r="V531" s="104">
        <f t="shared" si="113"/>
        <v>1.4005795963057821E-69</v>
      </c>
      <c r="W531" s="110">
        <f t="shared" si="114"/>
        <v>3.7424318247708696E-35</v>
      </c>
    </row>
    <row r="532" spans="7:23">
      <c r="G532" s="7">
        <f t="shared" si="115"/>
        <v>8.9200000000000501E-2</v>
      </c>
      <c r="H532" s="6">
        <f t="shared" si="103"/>
        <v>4.7444374227543613E-2</v>
      </c>
      <c r="I532" s="5">
        <f t="shared" si="104"/>
        <v>24098012994.556473</v>
      </c>
      <c r="J532" s="3">
        <f t="shared" si="105"/>
        <v>24.098012994556473</v>
      </c>
      <c r="K532" s="3">
        <f t="shared" si="106"/>
        <v>4.1497197309416804E-2</v>
      </c>
      <c r="L532" s="3">
        <f t="shared" si="107"/>
        <v>9.1300843891373198</v>
      </c>
      <c r="M532" s="4">
        <f t="shared" si="108"/>
        <v>11992.430909651193</v>
      </c>
      <c r="N532" s="2">
        <f t="shared" si="109"/>
        <v>-0.86331816034433961</v>
      </c>
      <c r="O532" s="3">
        <f t="shared" si="110"/>
        <v>2.4761941933956937E-15</v>
      </c>
      <c r="P532" s="2">
        <f t="shared" si="116"/>
        <v>8.8773049585555625E-21</v>
      </c>
      <c r="Q532" s="2">
        <f t="shared" si="111"/>
        <v>1.0654602975181745E-10</v>
      </c>
      <c r="R532" s="2">
        <f t="shared" si="117"/>
        <v>1</v>
      </c>
      <c r="S532" s="2">
        <f t="shared" si="118"/>
        <v>8.8773049585555625E-21</v>
      </c>
      <c r="T532" s="2">
        <f t="shared" si="119"/>
        <v>2.1981930991378084E-35</v>
      </c>
      <c r="U532" s="2">
        <f t="shared" si="112"/>
        <v>-1.8977400224292753E-35</v>
      </c>
      <c r="V532" s="104">
        <f t="shared" si="113"/>
        <v>3.6014171927298666E-70</v>
      </c>
      <c r="W532" s="110">
        <f t="shared" si="114"/>
        <v>1.8977400224292753E-35</v>
      </c>
    </row>
    <row r="533" spans="7:23">
      <c r="G533" s="7">
        <f t="shared" si="115"/>
        <v>8.9400000000000507E-2</v>
      </c>
      <c r="H533" s="6">
        <f t="shared" si="103"/>
        <v>4.7550751748233172E-2</v>
      </c>
      <c r="I533" s="5">
        <f t="shared" si="104"/>
        <v>24152044413.826778</v>
      </c>
      <c r="J533" s="3">
        <f t="shared" si="105"/>
        <v>24.152044413826779</v>
      </c>
      <c r="K533" s="3">
        <f t="shared" si="106"/>
        <v>4.1404362416107142E-2</v>
      </c>
      <c r="L533" s="3">
        <f t="shared" si="107"/>
        <v>9.1505554303685681</v>
      </c>
      <c r="M533" s="4">
        <f t="shared" si="108"/>
        <v>12095.48942536986</v>
      </c>
      <c r="N533" s="2">
        <f t="shared" si="109"/>
        <v>0.41483944579007714</v>
      </c>
      <c r="O533" s="3">
        <f t="shared" si="110"/>
        <v>1.5937038494559141E-15</v>
      </c>
      <c r="P533" s="2">
        <f t="shared" si="116"/>
        <v>5.8592140139492578E-21</v>
      </c>
      <c r="Q533" s="2">
        <f t="shared" si="111"/>
        <v>9.6522010732073315E-11</v>
      </c>
      <c r="R533" s="2">
        <f t="shared" si="117"/>
        <v>1</v>
      </c>
      <c r="S533" s="2">
        <f t="shared" si="118"/>
        <v>5.8592140139492578E-21</v>
      </c>
      <c r="T533" s="2">
        <f t="shared" si="119"/>
        <v>9.3378519288169698E-36</v>
      </c>
      <c r="U533" s="2">
        <f t="shared" si="112"/>
        <v>3.8737093190202346E-36</v>
      </c>
      <c r="V533" s="104">
        <f t="shared" si="113"/>
        <v>1.5005623888264209E-71</v>
      </c>
      <c r="W533" s="110">
        <f t="shared" si="114"/>
        <v>3.8737093190202346E-36</v>
      </c>
    </row>
    <row r="534" spans="7:23">
      <c r="G534" s="7">
        <f t="shared" si="115"/>
        <v>8.9600000000000513E-2</v>
      </c>
      <c r="H534" s="6">
        <f t="shared" si="103"/>
        <v>4.7657129268922738E-2</v>
      </c>
      <c r="I534" s="5">
        <f t="shared" si="104"/>
        <v>24206075833.097088</v>
      </c>
      <c r="J534" s="3">
        <f t="shared" si="105"/>
        <v>24.206075833097088</v>
      </c>
      <c r="K534" s="3">
        <f t="shared" si="106"/>
        <v>4.1311941964285469E-2</v>
      </c>
      <c r="L534" s="3">
        <f t="shared" si="107"/>
        <v>9.17102647159982</v>
      </c>
      <c r="M534" s="4">
        <f t="shared" si="108"/>
        <v>12199.220193676603</v>
      </c>
      <c r="N534" s="2">
        <f t="shared" si="109"/>
        <v>-0.46707253543273802</v>
      </c>
      <c r="O534" s="3">
        <f t="shared" si="110"/>
        <v>1.02078046501509E-15</v>
      </c>
      <c r="P534" s="2">
        <f t="shared" si="116"/>
        <v>3.856403713342468E-21</v>
      </c>
      <c r="Q534" s="2">
        <f t="shared" si="111"/>
        <v>8.7421719577828759E-11</v>
      </c>
      <c r="R534" s="2">
        <f t="shared" si="117"/>
        <v>1</v>
      </c>
      <c r="S534" s="2">
        <f t="shared" si="118"/>
        <v>3.856403713342468E-21</v>
      </c>
      <c r="T534" s="2">
        <f t="shared" si="119"/>
        <v>3.9365415757916445E-36</v>
      </c>
      <c r="U534" s="2">
        <f t="shared" si="112"/>
        <v>-1.8386504546413894E-36</v>
      </c>
      <c r="V534" s="104">
        <f t="shared" si="113"/>
        <v>3.380635494352988E-72</v>
      </c>
      <c r="W534" s="110">
        <f t="shared" si="114"/>
        <v>1.8386504546413894E-36</v>
      </c>
    </row>
    <row r="535" spans="7:23">
      <c r="G535" s="7">
        <f t="shared" si="115"/>
        <v>8.9800000000000518E-2</v>
      </c>
      <c r="H535" s="6">
        <f t="shared" ref="H535:H598" si="120">G535*$E$7/0.00000000000370155</f>
        <v>4.7763506789612303E-2</v>
      </c>
      <c r="I535" s="5">
        <f t="shared" ref="I535:I598" si="121">H535/$E$7</f>
        <v>24260107252.367397</v>
      </c>
      <c r="J535" s="3">
        <f t="shared" ref="J535:J598" si="122">I535*0.000000001</f>
        <v>24.260107252367398</v>
      </c>
      <c r="K535" s="3">
        <f t="shared" ref="K535:K598" si="123">1/J535</f>
        <v>4.1219933184854986E-2</v>
      </c>
      <c r="L535" s="3">
        <f t="shared" ref="L535:L598" si="124">H535*(($E$8/$E$7)^(1/4))</f>
        <v>9.1914975128310701</v>
      </c>
      <c r="M535" s="4">
        <f t="shared" ref="M535:M598" si="125">-$E$22+(3.1415926/2)*($E$8*($E$7^3)*(I535^4)-2*$E$11*$E$7*(I535^2))</f>
        <v>12303.626177245524</v>
      </c>
      <c r="N535" s="2">
        <f t="shared" ref="N535:N598" si="126">$E$19*SIN(M535)+$C$19*COS(M535)</f>
        <v>0.93889406034327683</v>
      </c>
      <c r="O535" s="3">
        <f t="shared" ref="O535:O598" si="127">EXP(-14.238829*($E$10*$E$10*(($E$8*$E$7*$E$7*(I535^3)-$E$11*I535)^2)))</f>
        <v>6.5063947334063745E-16</v>
      </c>
      <c r="P535" s="2">
        <f t="shared" si="116"/>
        <v>2.5310754392804883E-21</v>
      </c>
      <c r="Q535" s="2">
        <f t="shared" ref="Q535:Q598" si="128">($E$35*EXP(-$E$37*(I535^2))+$E$36*EXP(-$E$38*(I535^2)))/2.431</f>
        <v>7.9161902668619641E-11</v>
      </c>
      <c r="R535" s="2">
        <f t="shared" si="117"/>
        <v>1</v>
      </c>
      <c r="S535" s="2">
        <f t="shared" si="118"/>
        <v>2.5310754392804883E-21</v>
      </c>
      <c r="T535" s="2">
        <f t="shared" si="119"/>
        <v>1.6468175907988793E-36</v>
      </c>
      <c r="U535" s="2">
        <f t="shared" ref="U535:U598" si="129">T535*N535</f>
        <v>1.5461872544698929E-36</v>
      </c>
      <c r="V535" s="104">
        <f t="shared" ref="V535:V598" si="130">U535^2</f>
        <v>2.3906950258851451E-72</v>
      </c>
      <c r="W535" s="110">
        <f t="shared" ref="W535:W598" si="131">ABS(U535)</f>
        <v>1.5461872544698929E-36</v>
      </c>
    </row>
    <row r="536" spans="7:23">
      <c r="G536" s="7">
        <f t="shared" ref="G536:G599" si="132">G535+$C$20</f>
        <v>9.0000000000000524E-2</v>
      </c>
      <c r="H536" s="6">
        <f t="shared" si="120"/>
        <v>4.7869884310301855E-2</v>
      </c>
      <c r="I536" s="5">
        <f t="shared" si="121"/>
        <v>24314138671.637699</v>
      </c>
      <c r="J536" s="3">
        <f t="shared" si="122"/>
        <v>24.3141386716377</v>
      </c>
      <c r="K536" s="3">
        <f t="shared" si="123"/>
        <v>4.1128333333333093E-2</v>
      </c>
      <c r="L536" s="3">
        <f t="shared" si="124"/>
        <v>9.2119685540623184</v>
      </c>
      <c r="M536" s="4">
        <f t="shared" si="125"/>
        <v>12408.710345371226</v>
      </c>
      <c r="N536" s="2">
        <f t="shared" si="126"/>
        <v>-0.48868249750504139</v>
      </c>
      <c r="O536" s="3">
        <f t="shared" si="127"/>
        <v>4.1267978230541397E-16</v>
      </c>
      <c r="P536" s="2">
        <f t="shared" ref="P536:P599" si="133">EXP(-(((3.1415926*$E$14*$E$7*$I536*$I536)^2)/11.090355)*(($E$15/$E$6)^2))</f>
        <v>1.6565391265769372E-21</v>
      </c>
      <c r="Q536" s="2">
        <f t="shared" si="128"/>
        <v>7.1666632500866809E-11</v>
      </c>
      <c r="R536" s="2">
        <f t="shared" ref="R536:R599" si="134">EXP((-0.5*(PI()*$E$24*$E$7)^2)*(I536^4))</f>
        <v>1</v>
      </c>
      <c r="S536" s="2">
        <f t="shared" ref="S536:S599" si="135">EXP(-(((3.1415926*$E$14*$E$7*I536*I536)^2)/11.090355)*(($E$15/$E$6)^2))</f>
        <v>1.6565391265769372E-21</v>
      </c>
      <c r="T536" s="2">
        <f t="shared" ref="T536:T599" si="136">(R536*O536*P536*((1-$C$17)+(Q536*$C$17)))*$C$18+(1-$C$18)</f>
        <v>6.8362020613617101E-37</v>
      </c>
      <c r="U536" s="2">
        <f t="shared" si="129"/>
        <v>-3.3407322967953528E-37</v>
      </c>
      <c r="V536" s="104">
        <f t="shared" si="130"/>
        <v>1.1160492278851552E-73</v>
      </c>
      <c r="W536" s="110">
        <f t="shared" si="131"/>
        <v>3.3407322967953528E-37</v>
      </c>
    </row>
    <row r="537" spans="7:23">
      <c r="G537" s="7">
        <f t="shared" si="132"/>
        <v>9.020000000000053E-2</v>
      </c>
      <c r="H537" s="6">
        <f t="shared" si="120"/>
        <v>4.7976261830991421E-2</v>
      </c>
      <c r="I537" s="5">
        <f t="shared" si="121"/>
        <v>24368170090.908009</v>
      </c>
      <c r="J537" s="3">
        <f t="shared" si="122"/>
        <v>24.368170090908009</v>
      </c>
      <c r="K537" s="3">
        <f t="shared" si="123"/>
        <v>4.1037139689578471E-2</v>
      </c>
      <c r="L537" s="3">
        <f t="shared" si="124"/>
        <v>9.2324395952935685</v>
      </c>
      <c r="M537" s="4">
        <f t="shared" si="125"/>
        <v>12514.475673968853</v>
      </c>
      <c r="N537" s="2">
        <f t="shared" si="126"/>
        <v>-0.9999350698615711</v>
      </c>
      <c r="O537" s="3">
        <f t="shared" si="127"/>
        <v>2.6045456920646099E-16</v>
      </c>
      <c r="P537" s="2">
        <f t="shared" si="133"/>
        <v>1.0811024485442962E-21</v>
      </c>
      <c r="Q537" s="2">
        <f t="shared" si="128"/>
        <v>6.4866679517202026E-11</v>
      </c>
      <c r="R537" s="2">
        <f t="shared" si="134"/>
        <v>1</v>
      </c>
      <c r="S537" s="2">
        <f t="shared" si="135"/>
        <v>1.0811024485442962E-21</v>
      </c>
      <c r="T537" s="2">
        <f t="shared" si="136"/>
        <v>2.8157807250365483E-37</v>
      </c>
      <c r="U537" s="2">
        <f t="shared" si="129"/>
        <v>-2.8155978960042864E-37</v>
      </c>
      <c r="V537" s="104">
        <f t="shared" si="130"/>
        <v>7.9275915119837643E-74</v>
      </c>
      <c r="W537" s="110">
        <f t="shared" si="131"/>
        <v>2.8155978960042864E-37</v>
      </c>
    </row>
    <row r="538" spans="7:23">
      <c r="G538" s="7">
        <f t="shared" si="132"/>
        <v>9.0400000000000535E-2</v>
      </c>
      <c r="H538" s="6">
        <f t="shared" si="120"/>
        <v>4.8082639351680979E-2</v>
      </c>
      <c r="I538" s="5">
        <f t="shared" si="121"/>
        <v>24422201510.178314</v>
      </c>
      <c r="J538" s="3">
        <f t="shared" si="122"/>
        <v>24.422201510178315</v>
      </c>
      <c r="K538" s="3">
        <f t="shared" si="123"/>
        <v>4.0946349557521876E-2</v>
      </c>
      <c r="L538" s="3">
        <f t="shared" si="124"/>
        <v>9.2529106365248186</v>
      </c>
      <c r="M538" s="4">
        <f t="shared" si="125"/>
        <v>12620.925145574007</v>
      </c>
      <c r="N538" s="2">
        <f t="shared" si="126"/>
        <v>-0.93824194330428068</v>
      </c>
      <c r="O538" s="3">
        <f t="shared" si="127"/>
        <v>1.6356030942680485E-16</v>
      </c>
      <c r="P538" s="2">
        <f t="shared" si="133"/>
        <v>7.0355016437754011E-22</v>
      </c>
      <c r="Q538" s="2">
        <f t="shared" si="128"/>
        <v>5.8698936291349783E-11</v>
      </c>
      <c r="R538" s="2">
        <f t="shared" si="134"/>
        <v>1</v>
      </c>
      <c r="S538" s="2">
        <f t="shared" si="135"/>
        <v>7.0355016437754011E-22</v>
      </c>
      <c r="T538" s="2">
        <f t="shared" si="136"/>
        <v>1.1507288258286988E-37</v>
      </c>
      <c r="U538" s="2">
        <f t="shared" si="129"/>
        <v>-1.0796620497617716E-37</v>
      </c>
      <c r="V538" s="104">
        <f t="shared" si="130"/>
        <v>1.16567014169579E-74</v>
      </c>
      <c r="W538" s="110">
        <f t="shared" si="131"/>
        <v>1.0796620497617716E-37</v>
      </c>
    </row>
    <row r="539" spans="7:23">
      <c r="G539" s="7">
        <f t="shared" si="132"/>
        <v>9.0600000000000541E-2</v>
      </c>
      <c r="H539" s="6">
        <f t="shared" si="120"/>
        <v>4.8189016872370545E-2</v>
      </c>
      <c r="I539" s="5">
        <f t="shared" si="121"/>
        <v>24476232929.448624</v>
      </c>
      <c r="J539" s="3">
        <f t="shared" si="122"/>
        <v>24.476232929448624</v>
      </c>
      <c r="K539" s="3">
        <f t="shared" si="123"/>
        <v>4.0855960264900411E-2</v>
      </c>
      <c r="L539" s="3">
        <f t="shared" si="124"/>
        <v>9.2733816777560687</v>
      </c>
      <c r="M539" s="4">
        <f t="shared" si="125"/>
        <v>12728.061749342811</v>
      </c>
      <c r="N539" s="2">
        <f t="shared" si="126"/>
        <v>-0.99952481220601896</v>
      </c>
      <c r="O539" s="3">
        <f t="shared" si="127"/>
        <v>1.0219556489419502E-16</v>
      </c>
      <c r="P539" s="2">
        <f t="shared" si="133"/>
        <v>4.5654212969827598E-22</v>
      </c>
      <c r="Q539" s="2">
        <f t="shared" si="128"/>
        <v>5.3105889839468707E-11</v>
      </c>
      <c r="R539" s="2">
        <f t="shared" si="134"/>
        <v>1</v>
      </c>
      <c r="S539" s="2">
        <f t="shared" si="135"/>
        <v>4.5654212969827598E-22</v>
      </c>
      <c r="T539" s="2">
        <f t="shared" si="136"/>
        <v>4.6656580842514161E-38</v>
      </c>
      <c r="U539" s="2">
        <f t="shared" si="129"/>
        <v>-4.6634410204788908E-38</v>
      </c>
      <c r="V539" s="104">
        <f t="shared" si="130"/>
        <v>2.1747682151485199E-75</v>
      </c>
      <c r="W539" s="110">
        <f t="shared" si="131"/>
        <v>4.6634410204788908E-38</v>
      </c>
    </row>
    <row r="540" spans="7:23">
      <c r="G540" s="7">
        <f t="shared" si="132"/>
        <v>9.0800000000000547E-2</v>
      </c>
      <c r="H540" s="6">
        <f t="shared" si="120"/>
        <v>4.8295394393060104E-2</v>
      </c>
      <c r="I540" s="5">
        <f t="shared" si="121"/>
        <v>24530264348.718929</v>
      </c>
      <c r="J540" s="3">
        <f t="shared" si="122"/>
        <v>24.53026434871893</v>
      </c>
      <c r="K540" s="3">
        <f t="shared" si="123"/>
        <v>4.0765969162995346E-2</v>
      </c>
      <c r="L540" s="3">
        <f t="shared" si="124"/>
        <v>9.2938527189873188</v>
      </c>
      <c r="M540" s="4">
        <f t="shared" si="125"/>
        <v>12835.888481051878</v>
      </c>
      <c r="N540" s="2">
        <f t="shared" si="126"/>
        <v>-0.55556657486513861</v>
      </c>
      <c r="O540" s="3">
        <f t="shared" si="127"/>
        <v>6.352947390915852E-17</v>
      </c>
      <c r="P540" s="2">
        <f t="shared" si="133"/>
        <v>2.9540559873715472E-22</v>
      </c>
      <c r="Q540" s="2">
        <f t="shared" si="128"/>
        <v>4.803513815874294E-11</v>
      </c>
      <c r="R540" s="2">
        <f t="shared" si="134"/>
        <v>1</v>
      </c>
      <c r="S540" s="2">
        <f t="shared" si="135"/>
        <v>2.9540559873715472E-22</v>
      </c>
      <c r="T540" s="2">
        <f t="shared" si="136"/>
        <v>1.8766962277591422E-38</v>
      </c>
      <c r="U540" s="2">
        <f t="shared" si="129"/>
        <v>-1.0426296953184727E-38</v>
      </c>
      <c r="V540" s="104">
        <f t="shared" si="130"/>
        <v>1.0870766815598914E-76</v>
      </c>
      <c r="W540" s="110">
        <f t="shared" si="131"/>
        <v>1.0426296953184727E-38</v>
      </c>
    </row>
    <row r="541" spans="7:23">
      <c r="G541" s="7">
        <f t="shared" si="132"/>
        <v>9.1000000000000553E-2</v>
      </c>
      <c r="H541" s="6">
        <f t="shared" si="120"/>
        <v>4.8401771913749669E-2</v>
      </c>
      <c r="I541" s="5">
        <f t="shared" si="121"/>
        <v>24584295767.989235</v>
      </c>
      <c r="J541" s="3">
        <f t="shared" si="122"/>
        <v>24.584295767989236</v>
      </c>
      <c r="K541" s="3">
        <f t="shared" si="123"/>
        <v>4.0676373626373379E-2</v>
      </c>
      <c r="L541" s="3">
        <f t="shared" si="124"/>
        <v>9.3143237602185689</v>
      </c>
      <c r="M541" s="4">
        <f t="shared" si="125"/>
        <v>12944.408343098332</v>
      </c>
      <c r="N541" s="2">
        <f t="shared" si="126"/>
        <v>0.89864357957185437</v>
      </c>
      <c r="O541" s="3">
        <f t="shared" si="127"/>
        <v>3.9290570249924251E-17</v>
      </c>
      <c r="P541" s="2">
        <f t="shared" si="133"/>
        <v>1.9059132893265886E-22</v>
      </c>
      <c r="Q541" s="2">
        <f t="shared" si="128"/>
        <v>4.3438947399128611E-11</v>
      </c>
      <c r="R541" s="2">
        <f t="shared" si="134"/>
        <v>1</v>
      </c>
      <c r="S541" s="2">
        <f t="shared" si="135"/>
        <v>1.9059132893265886E-22</v>
      </c>
      <c r="T541" s="2">
        <f t="shared" si="136"/>
        <v>7.4884419984550529E-39</v>
      </c>
      <c r="U541" s="2">
        <f t="shared" si="129"/>
        <v>6.7294403229078596E-39</v>
      </c>
      <c r="V541" s="104">
        <f t="shared" si="130"/>
        <v>4.5285367059578238E-77</v>
      </c>
      <c r="W541" s="110">
        <f t="shared" si="131"/>
        <v>6.7294403229078596E-39</v>
      </c>
    </row>
    <row r="542" spans="7:23">
      <c r="G542" s="7">
        <f t="shared" si="132"/>
        <v>9.1200000000000558E-2</v>
      </c>
      <c r="H542" s="6">
        <f t="shared" si="120"/>
        <v>4.8508149434439228E-2</v>
      </c>
      <c r="I542" s="5">
        <f t="shared" si="121"/>
        <v>24638327187.259541</v>
      </c>
      <c r="J542" s="3">
        <f t="shared" si="122"/>
        <v>24.638327187259542</v>
      </c>
      <c r="K542" s="3">
        <f t="shared" si="123"/>
        <v>4.0587171052631328E-2</v>
      </c>
      <c r="L542" s="3">
        <f t="shared" si="124"/>
        <v>9.334794801449819</v>
      </c>
      <c r="M542" s="4">
        <f t="shared" si="125"/>
        <v>13053.624344499787</v>
      </c>
      <c r="N542" s="2">
        <f t="shared" si="126"/>
        <v>-0.36806412466751259</v>
      </c>
      <c r="O542" s="3">
        <f t="shared" si="127"/>
        <v>2.4174189360451125E-17</v>
      </c>
      <c r="P542" s="2">
        <f t="shared" si="133"/>
        <v>1.2261075903719852E-22</v>
      </c>
      <c r="Q542" s="2">
        <f t="shared" si="128"/>
        <v>3.92738463563381E-11</v>
      </c>
      <c r="R542" s="2">
        <f t="shared" si="134"/>
        <v>1</v>
      </c>
      <c r="S542" s="2">
        <f t="shared" si="135"/>
        <v>1.2261075903719852E-22</v>
      </c>
      <c r="T542" s="2">
        <f t="shared" si="136"/>
        <v>2.9640157065938814E-39</v>
      </c>
      <c r="U542" s="2">
        <f t="shared" si="129"/>
        <v>-1.0909478465482357E-39</v>
      </c>
      <c r="V542" s="104">
        <f t="shared" si="130"/>
        <v>1.1901672038882329E-78</v>
      </c>
      <c r="W542" s="110">
        <f t="shared" si="131"/>
        <v>1.0909478465482357E-39</v>
      </c>
    </row>
    <row r="543" spans="7:23">
      <c r="G543" s="7">
        <f t="shared" si="132"/>
        <v>9.1400000000000564E-2</v>
      </c>
      <c r="H543" s="6">
        <f t="shared" si="120"/>
        <v>4.8614526955128794E-2</v>
      </c>
      <c r="I543" s="5">
        <f t="shared" si="121"/>
        <v>24692358606.52985</v>
      </c>
      <c r="J543" s="3">
        <f t="shared" si="122"/>
        <v>24.692358606529851</v>
      </c>
      <c r="K543" s="3">
        <f t="shared" si="123"/>
        <v>4.0498358862144167E-2</v>
      </c>
      <c r="L543" s="3">
        <f t="shared" si="124"/>
        <v>9.3552658426810691</v>
      </c>
      <c r="M543" s="4">
        <f t="shared" si="125"/>
        <v>13163.539500894381</v>
      </c>
      <c r="N543" s="2">
        <f t="shared" si="126"/>
        <v>0.3300340501988091</v>
      </c>
      <c r="O543" s="3">
        <f t="shared" si="127"/>
        <v>1.4796075786401544E-17</v>
      </c>
      <c r="P543" s="2">
        <f t="shared" si="133"/>
        <v>7.8648330892492675E-23</v>
      </c>
      <c r="Q543" s="2">
        <f t="shared" si="128"/>
        <v>3.5500255235019407E-11</v>
      </c>
      <c r="R543" s="2">
        <f t="shared" si="134"/>
        <v>1</v>
      </c>
      <c r="S543" s="2">
        <f t="shared" si="135"/>
        <v>7.8648330892492675E-23</v>
      </c>
      <c r="T543" s="2">
        <f t="shared" si="136"/>
        <v>1.1636866643593075E-39</v>
      </c>
      <c r="U543" s="2">
        <f t="shared" si="129"/>
        <v>3.8405622300084442E-40</v>
      </c>
      <c r="V543" s="104">
        <f t="shared" si="130"/>
        <v>1.4749918242567436E-79</v>
      </c>
      <c r="W543" s="110">
        <f t="shared" si="131"/>
        <v>3.8405622300084442E-40</v>
      </c>
    </row>
    <row r="544" spans="7:23">
      <c r="G544" s="7">
        <f t="shared" si="132"/>
        <v>9.160000000000057E-2</v>
      </c>
      <c r="H544" s="6">
        <f t="shared" si="120"/>
        <v>4.8720904475818359E-2</v>
      </c>
      <c r="I544" s="5">
        <f t="shared" si="121"/>
        <v>24746390025.800159</v>
      </c>
      <c r="J544" s="3">
        <f t="shared" si="122"/>
        <v>24.74639002580016</v>
      </c>
      <c r="K544" s="3">
        <f t="shared" si="123"/>
        <v>4.0409934497816338E-2</v>
      </c>
      <c r="L544" s="3">
        <f t="shared" si="124"/>
        <v>9.375736883912321</v>
      </c>
      <c r="M544" s="4">
        <f t="shared" si="125"/>
        <v>13274.156834540729</v>
      </c>
      <c r="N544" s="2">
        <f t="shared" si="126"/>
        <v>-0.8403509830240532</v>
      </c>
      <c r="O544" s="3">
        <f t="shared" si="127"/>
        <v>9.0085026940520225E-18</v>
      </c>
      <c r="P544" s="2">
        <f t="shared" si="133"/>
        <v>5.0301434900389778E-23</v>
      </c>
      <c r="Q544" s="2">
        <f t="shared" si="128"/>
        <v>3.2082145872189699E-11</v>
      </c>
      <c r="R544" s="2">
        <f t="shared" si="134"/>
        <v>1</v>
      </c>
      <c r="S544" s="2">
        <f t="shared" si="135"/>
        <v>5.0301434900389778E-23</v>
      </c>
      <c r="T544" s="2">
        <f t="shared" si="136"/>
        <v>4.5314061181484374E-40</v>
      </c>
      <c r="U544" s="2">
        <f t="shared" si="129"/>
        <v>-3.8079715858672482E-40</v>
      </c>
      <c r="V544" s="104">
        <f t="shared" si="130"/>
        <v>1.4500647598772325E-79</v>
      </c>
      <c r="W544" s="110">
        <f t="shared" si="131"/>
        <v>3.8079715858672482E-40</v>
      </c>
    </row>
    <row r="545" spans="7:23">
      <c r="G545" s="7">
        <f t="shared" si="132"/>
        <v>9.1800000000000576E-2</v>
      </c>
      <c r="H545" s="6">
        <f t="shared" si="120"/>
        <v>4.8827281996507918E-2</v>
      </c>
      <c r="I545" s="5">
        <f t="shared" si="121"/>
        <v>24800421445.070465</v>
      </c>
      <c r="J545" s="3">
        <f t="shared" si="122"/>
        <v>24.800421445070466</v>
      </c>
      <c r="K545" s="3">
        <f t="shared" si="123"/>
        <v>4.0321895424836343E-2</v>
      </c>
      <c r="L545" s="3">
        <f t="shared" si="124"/>
        <v>9.3962079251435693</v>
      </c>
      <c r="M545" s="4">
        <f t="shared" si="125"/>
        <v>13385.479374317936</v>
      </c>
      <c r="N545" s="2">
        <f t="shared" si="126"/>
        <v>0.70104749187198379</v>
      </c>
      <c r="O545" s="3">
        <f t="shared" si="127"/>
        <v>5.4556988225259276E-18</v>
      </c>
      <c r="P545" s="2">
        <f t="shared" si="133"/>
        <v>3.2077137635436801E-23</v>
      </c>
      <c r="Q545" s="2">
        <f t="shared" si="128"/>
        <v>2.8986730833741836E-11</v>
      </c>
      <c r="R545" s="2">
        <f t="shared" si="134"/>
        <v>1</v>
      </c>
      <c r="S545" s="2">
        <f t="shared" si="135"/>
        <v>3.2077137635436801E-23</v>
      </c>
      <c r="T545" s="2">
        <f t="shared" si="136"/>
        <v>1.7500320202765467E-40</v>
      </c>
      <c r="U545" s="2">
        <f t="shared" si="129"/>
        <v>1.2268555585105337E-40</v>
      </c>
      <c r="V545" s="104">
        <f t="shared" si="130"/>
        <v>1.5051745614481936E-80</v>
      </c>
      <c r="W545" s="110">
        <f t="shared" si="131"/>
        <v>1.2268555585105337E-40</v>
      </c>
    </row>
    <row r="546" spans="7:23">
      <c r="G546" s="7">
        <f t="shared" si="132"/>
        <v>9.2000000000000581E-2</v>
      </c>
      <c r="H546" s="6">
        <f t="shared" si="120"/>
        <v>4.8933659517197484E-2</v>
      </c>
      <c r="I546" s="5">
        <f t="shared" si="121"/>
        <v>24854452864.340775</v>
      </c>
      <c r="J546" s="3">
        <f t="shared" si="122"/>
        <v>24.854452864340775</v>
      </c>
      <c r="K546" s="3">
        <f t="shared" si="123"/>
        <v>4.0234239130434522E-2</v>
      </c>
      <c r="L546" s="3">
        <f t="shared" si="124"/>
        <v>9.4166789663748212</v>
      </c>
      <c r="M546" s="4">
        <f t="shared" si="125"/>
        <v>13497.510155725655</v>
      </c>
      <c r="N546" s="2">
        <f t="shared" si="126"/>
        <v>0.96306791022680283</v>
      </c>
      <c r="O546" s="3">
        <f t="shared" si="127"/>
        <v>3.2863969127880439E-18</v>
      </c>
      <c r="P546" s="2">
        <f t="shared" si="133"/>
        <v>2.0395278252514771E-23</v>
      </c>
      <c r="Q546" s="2">
        <f t="shared" si="128"/>
        <v>2.6184179002618979E-11</v>
      </c>
      <c r="R546" s="2">
        <f t="shared" si="134"/>
        <v>1</v>
      </c>
      <c r="S546" s="2">
        <f t="shared" si="135"/>
        <v>2.0395278252514771E-23</v>
      </c>
      <c r="T546" s="2">
        <f t="shared" si="136"/>
        <v>6.7026979484517675E-41</v>
      </c>
      <c r="U546" s="2">
        <f t="shared" si="129"/>
        <v>6.4551533060969218E-41</v>
      </c>
      <c r="V546" s="104">
        <f t="shared" si="130"/>
        <v>4.1669004205214019E-81</v>
      </c>
      <c r="W546" s="110">
        <f t="shared" si="131"/>
        <v>6.4551533060969218E-41</v>
      </c>
    </row>
    <row r="547" spans="7:23">
      <c r="G547" s="7">
        <f t="shared" si="132"/>
        <v>9.2200000000000587E-2</v>
      </c>
      <c r="H547" s="6">
        <f t="shared" si="120"/>
        <v>4.9040037037887042E-2</v>
      </c>
      <c r="I547" s="5">
        <f t="shared" si="121"/>
        <v>24908484283.61108</v>
      </c>
      <c r="J547" s="3">
        <f t="shared" si="122"/>
        <v>24.908484283611081</v>
      </c>
      <c r="K547" s="3">
        <f t="shared" si="123"/>
        <v>4.0146963123643992E-2</v>
      </c>
      <c r="L547" s="3">
        <f t="shared" si="124"/>
        <v>9.4371500076060695</v>
      </c>
      <c r="M547" s="4">
        <f t="shared" si="125"/>
        <v>13610.252220883993</v>
      </c>
      <c r="N547" s="2">
        <f t="shared" si="126"/>
        <v>0.80926674767004814</v>
      </c>
      <c r="O547" s="3">
        <f t="shared" si="127"/>
        <v>1.9689809143971349E-18</v>
      </c>
      <c r="P547" s="2">
        <f t="shared" si="133"/>
        <v>1.2929355201376849E-23</v>
      </c>
      <c r="Q547" s="2">
        <f t="shared" si="128"/>
        <v>2.3647355467256064E-11</v>
      </c>
      <c r="R547" s="2">
        <f t="shared" si="134"/>
        <v>1</v>
      </c>
      <c r="S547" s="2">
        <f t="shared" si="135"/>
        <v>1.2929355201376849E-23</v>
      </c>
      <c r="T547" s="2">
        <f t="shared" si="136"/>
        <v>2.5457653626972338E-41</v>
      </c>
      <c r="U547" s="2">
        <f t="shared" si="129"/>
        <v>2.0602032554010509E-41</v>
      </c>
      <c r="V547" s="104">
        <f t="shared" si="130"/>
        <v>4.2444374535650879E-82</v>
      </c>
      <c r="W547" s="110">
        <f t="shared" si="131"/>
        <v>2.0602032554010509E-41</v>
      </c>
    </row>
    <row r="548" spans="7:23">
      <c r="G548" s="7">
        <f t="shared" si="132"/>
        <v>9.2400000000000593E-2</v>
      </c>
      <c r="H548" s="6">
        <f t="shared" si="120"/>
        <v>4.9146414558576608E-2</v>
      </c>
      <c r="I548" s="5">
        <f t="shared" si="121"/>
        <v>24962515702.88139</v>
      </c>
      <c r="J548" s="3">
        <f t="shared" si="122"/>
        <v>24.96251570288139</v>
      </c>
      <c r="K548" s="3">
        <f t="shared" si="123"/>
        <v>4.0060064935064671E-2</v>
      </c>
      <c r="L548" s="3">
        <f t="shared" si="124"/>
        <v>9.4576210488373214</v>
      </c>
      <c r="M548" s="4">
        <f t="shared" si="125"/>
        <v>13723.708618533576</v>
      </c>
      <c r="N548" s="2">
        <f t="shared" si="126"/>
        <v>0.96408194579630879</v>
      </c>
      <c r="O548" s="3">
        <f t="shared" si="127"/>
        <v>1.1732613117212892E-18</v>
      </c>
      <c r="P548" s="2">
        <f t="shared" si="133"/>
        <v>8.1720629381268964E-24</v>
      </c>
      <c r="Q548" s="2">
        <f t="shared" si="128"/>
        <v>2.1351583694281567E-11</v>
      </c>
      <c r="R548" s="2">
        <f t="shared" si="134"/>
        <v>1</v>
      </c>
      <c r="S548" s="2">
        <f t="shared" si="135"/>
        <v>8.1720629381268964E-24</v>
      </c>
      <c r="T548" s="2">
        <f t="shared" si="136"/>
        <v>9.5879652822556954E-42</v>
      </c>
      <c r="U548" s="2">
        <f t="shared" si="129"/>
        <v>9.2435842255445254E-42</v>
      </c>
      <c r="V548" s="104">
        <f t="shared" si="130"/>
        <v>8.5443849334735585E-83</v>
      </c>
      <c r="W548" s="110">
        <f t="shared" si="131"/>
        <v>9.2435842255445254E-42</v>
      </c>
    </row>
    <row r="549" spans="7:23">
      <c r="G549" s="7">
        <f t="shared" si="132"/>
        <v>9.2600000000000598E-2</v>
      </c>
      <c r="H549" s="6">
        <f t="shared" si="120"/>
        <v>4.9252792079266167E-2</v>
      </c>
      <c r="I549" s="5">
        <f t="shared" si="121"/>
        <v>25016547122.151695</v>
      </c>
      <c r="J549" s="3">
        <f t="shared" si="122"/>
        <v>25.016547122151696</v>
      </c>
      <c r="K549" s="3">
        <f t="shared" si="123"/>
        <v>3.9973542116630408E-2</v>
      </c>
      <c r="L549" s="3">
        <f t="shared" si="124"/>
        <v>9.4780920900685697</v>
      </c>
      <c r="M549" s="4">
        <f t="shared" si="125"/>
        <v>13837.88240403553</v>
      </c>
      <c r="N549" s="2">
        <f t="shared" si="126"/>
        <v>0.69122129921478603</v>
      </c>
      <c r="O549" s="3">
        <f t="shared" si="127"/>
        <v>6.9527962060002642E-19</v>
      </c>
      <c r="P549" s="2">
        <f t="shared" si="133"/>
        <v>5.1497782622847399E-24</v>
      </c>
      <c r="Q549" s="2">
        <f t="shared" si="128"/>
        <v>1.9274428131360561E-11</v>
      </c>
      <c r="R549" s="2">
        <f t="shared" si="134"/>
        <v>1</v>
      </c>
      <c r="S549" s="2">
        <f t="shared" si="135"/>
        <v>5.1497782622847399E-24</v>
      </c>
      <c r="T549" s="2">
        <f t="shared" si="136"/>
        <v>3.5805358763755974E-42</v>
      </c>
      <c r="U549" s="2">
        <f t="shared" si="129"/>
        <v>2.4749426603534928E-42</v>
      </c>
      <c r="V549" s="104">
        <f t="shared" si="130"/>
        <v>6.1253411720376245E-84</v>
      </c>
      <c r="W549" s="110">
        <f t="shared" si="131"/>
        <v>2.4749426603534928E-42</v>
      </c>
    </row>
    <row r="550" spans="7:23">
      <c r="G550" s="7">
        <f t="shared" si="132"/>
        <v>9.2800000000000604E-2</v>
      </c>
      <c r="H550" s="6">
        <f t="shared" si="120"/>
        <v>4.9359169599955732E-2</v>
      </c>
      <c r="I550" s="5">
        <f t="shared" si="121"/>
        <v>25070578541.422005</v>
      </c>
      <c r="J550" s="3">
        <f t="shared" si="122"/>
        <v>25.070578541422005</v>
      </c>
      <c r="K550" s="3">
        <f t="shared" si="123"/>
        <v>3.9887392241379042E-2</v>
      </c>
      <c r="L550" s="3">
        <f t="shared" si="124"/>
        <v>9.4985631312998215</v>
      </c>
      <c r="M550" s="4">
        <f t="shared" si="125"/>
        <v>13952.776639371492</v>
      </c>
      <c r="N550" s="2">
        <f t="shared" si="126"/>
        <v>-0.85920923930371251</v>
      </c>
      <c r="O550" s="3">
        <f t="shared" si="127"/>
        <v>4.0974662125979021E-19</v>
      </c>
      <c r="P550" s="2">
        <f t="shared" si="133"/>
        <v>3.2355023716861787E-24</v>
      </c>
      <c r="Q550" s="2">
        <f t="shared" si="128"/>
        <v>1.739549553539532E-11</v>
      </c>
      <c r="R550" s="2">
        <f t="shared" si="134"/>
        <v>1</v>
      </c>
      <c r="S550" s="2">
        <f t="shared" si="135"/>
        <v>3.2355023716861787E-24</v>
      </c>
      <c r="T550" s="2">
        <f t="shared" si="136"/>
        <v>1.3257361648764497E-42</v>
      </c>
      <c r="U550" s="2">
        <f t="shared" si="129"/>
        <v>-1.1390847617409156E-42</v>
      </c>
      <c r="V550" s="104">
        <f t="shared" si="130"/>
        <v>1.2975140944303585E-84</v>
      </c>
      <c r="W550" s="110">
        <f t="shared" si="131"/>
        <v>1.1390847617409156E-42</v>
      </c>
    </row>
    <row r="551" spans="7:23">
      <c r="G551" s="7">
        <f t="shared" si="132"/>
        <v>9.300000000000061E-2</v>
      </c>
      <c r="H551" s="6">
        <f t="shared" si="120"/>
        <v>4.9465547120645291E-2</v>
      </c>
      <c r="I551" s="5">
        <f t="shared" si="121"/>
        <v>25124609960.69231</v>
      </c>
      <c r="J551" s="3">
        <f t="shared" si="122"/>
        <v>25.124609960692311</v>
      </c>
      <c r="K551" s="3">
        <f t="shared" si="123"/>
        <v>3.9801612903225536E-2</v>
      </c>
      <c r="L551" s="3">
        <f t="shared" si="124"/>
        <v>9.5190341725310699</v>
      </c>
      <c r="M551" s="4">
        <f t="shared" si="125"/>
        <v>14068.394393143575</v>
      </c>
      <c r="N551" s="2">
        <f t="shared" si="126"/>
        <v>0.40094454532929402</v>
      </c>
      <c r="O551" s="3">
        <f t="shared" si="127"/>
        <v>2.4012749352575513E-19</v>
      </c>
      <c r="P551" s="2">
        <f t="shared" si="133"/>
        <v>2.0266821561994064E-24</v>
      </c>
      <c r="Q551" s="2">
        <f t="shared" si="128"/>
        <v>1.5696253459054725E-11</v>
      </c>
      <c r="R551" s="2">
        <f t="shared" si="134"/>
        <v>1</v>
      </c>
      <c r="S551" s="2">
        <f t="shared" si="135"/>
        <v>2.0266821561994064E-24</v>
      </c>
      <c r="T551" s="2">
        <f t="shared" si="136"/>
        <v>4.866621063415364E-43</v>
      </c>
      <c r="U551" s="2">
        <f t="shared" si="129"/>
        <v>1.9512451695610384E-43</v>
      </c>
      <c r="V551" s="104">
        <f t="shared" si="130"/>
        <v>3.8073577117352858E-86</v>
      </c>
      <c r="W551" s="110">
        <f t="shared" si="131"/>
        <v>1.9512451695610384E-43</v>
      </c>
    </row>
    <row r="552" spans="7:23">
      <c r="G552" s="7">
        <f t="shared" si="132"/>
        <v>9.3200000000000616E-2</v>
      </c>
      <c r="H552" s="6">
        <f t="shared" si="120"/>
        <v>4.957192464133485E-2</v>
      </c>
      <c r="I552" s="5">
        <f t="shared" si="121"/>
        <v>25178641379.962616</v>
      </c>
      <c r="J552" s="3">
        <f t="shared" si="122"/>
        <v>25.178641379962617</v>
      </c>
      <c r="K552" s="3">
        <f t="shared" si="123"/>
        <v>3.9716201716737932E-2</v>
      </c>
      <c r="L552" s="3">
        <f t="shared" si="124"/>
        <v>9.53950521376232</v>
      </c>
      <c r="M552" s="4">
        <f t="shared" si="125"/>
        <v>14184.738740574416</v>
      </c>
      <c r="N552" s="2">
        <f t="shared" si="126"/>
        <v>-0.49511475728915622</v>
      </c>
      <c r="O552" s="3">
        <f t="shared" si="127"/>
        <v>1.3993243207774562E-19</v>
      </c>
      <c r="P552" s="2">
        <f t="shared" si="133"/>
        <v>1.2656529743717358E-24</v>
      </c>
      <c r="Q552" s="2">
        <f t="shared" si="128"/>
        <v>1.4159864455609912E-11</v>
      </c>
      <c r="R552" s="2">
        <f t="shared" si="134"/>
        <v>1</v>
      </c>
      <c r="S552" s="2">
        <f t="shared" si="135"/>
        <v>1.2656529743717358E-24</v>
      </c>
      <c r="T552" s="2">
        <f t="shared" si="136"/>
        <v>1.7710589887026963E-43</v>
      </c>
      <c r="U552" s="2">
        <f t="shared" si="129"/>
        <v>-8.7687744133631397E-44</v>
      </c>
      <c r="V552" s="104">
        <f t="shared" si="130"/>
        <v>7.6891404712452078E-87</v>
      </c>
      <c r="W552" s="110">
        <f t="shared" si="131"/>
        <v>8.7687744133631397E-44</v>
      </c>
    </row>
    <row r="553" spans="7:23">
      <c r="G553" s="7">
        <f t="shared" si="132"/>
        <v>9.3400000000000621E-2</v>
      </c>
      <c r="H553" s="6">
        <f t="shared" si="120"/>
        <v>4.9678302162024415E-2</v>
      </c>
      <c r="I553" s="5">
        <f t="shared" si="121"/>
        <v>25232672799.232925</v>
      </c>
      <c r="J553" s="3">
        <f t="shared" si="122"/>
        <v>25.232672799232926</v>
      </c>
      <c r="K553" s="3">
        <f t="shared" si="123"/>
        <v>3.9631156316916216E-2</v>
      </c>
      <c r="L553" s="3">
        <f t="shared" si="124"/>
        <v>9.5599762549935701</v>
      </c>
      <c r="M553" s="4">
        <f t="shared" si="125"/>
        <v>14301.812763507154</v>
      </c>
      <c r="N553" s="2">
        <f t="shared" si="126"/>
        <v>0.97638930758975895</v>
      </c>
      <c r="O553" s="3">
        <f t="shared" si="127"/>
        <v>8.1081933413034383E-20</v>
      </c>
      <c r="P553" s="2">
        <f t="shared" si="133"/>
        <v>7.8799427411830904E-25</v>
      </c>
      <c r="Q553" s="2">
        <f t="shared" si="128"/>
        <v>1.2771034679140362E-11</v>
      </c>
      <c r="R553" s="2">
        <f t="shared" si="134"/>
        <v>1</v>
      </c>
      <c r="S553" s="2">
        <f t="shared" si="135"/>
        <v>7.8799427411830904E-25</v>
      </c>
      <c r="T553" s="2">
        <f t="shared" si="136"/>
        <v>6.3892099263913092E-44</v>
      </c>
      <c r="U553" s="2">
        <f t="shared" si="129"/>
        <v>6.2383562560748255E-44</v>
      </c>
      <c r="V553" s="104">
        <f t="shared" si="130"/>
        <v>3.8917088777707914E-87</v>
      </c>
      <c r="W553" s="110">
        <f t="shared" si="131"/>
        <v>6.2383562560748255E-44</v>
      </c>
    </row>
    <row r="554" spans="7:23">
      <c r="G554" s="7">
        <f t="shared" si="132"/>
        <v>9.3600000000000627E-2</v>
      </c>
      <c r="H554" s="6">
        <f t="shared" si="120"/>
        <v>4.9784679682713974E-2</v>
      </c>
      <c r="I554" s="5">
        <f t="shared" si="121"/>
        <v>25286704218.503231</v>
      </c>
      <c r="J554" s="3">
        <f t="shared" si="122"/>
        <v>25.286704218503232</v>
      </c>
      <c r="K554" s="3">
        <f t="shared" si="123"/>
        <v>3.9546474358974092E-2</v>
      </c>
      <c r="L554" s="3">
        <f t="shared" si="124"/>
        <v>9.5804472962248202</v>
      </c>
      <c r="M554" s="4">
        <f t="shared" si="125"/>
        <v>14419.619550405401</v>
      </c>
      <c r="N554" s="2">
        <f t="shared" si="126"/>
        <v>-0.21888564874723987</v>
      </c>
      <c r="O554" s="3">
        <f t="shared" si="127"/>
        <v>4.6713039493361656E-20</v>
      </c>
      <c r="P554" s="2">
        <f t="shared" si="133"/>
        <v>4.8910851423851332E-25</v>
      </c>
      <c r="Q554" s="2">
        <f t="shared" si="128"/>
        <v>1.15158756650644E-11</v>
      </c>
      <c r="R554" s="2">
        <f t="shared" si="134"/>
        <v>1</v>
      </c>
      <c r="S554" s="2">
        <f t="shared" si="135"/>
        <v>4.8910851423851332E-25</v>
      </c>
      <c r="T554" s="2">
        <f t="shared" si="136"/>
        <v>2.2847745342163113E-44</v>
      </c>
      <c r="U554" s="2">
        <f t="shared" si="129"/>
        <v>-5.0010435616311013E-45</v>
      </c>
      <c r="V554" s="104">
        <f t="shared" si="130"/>
        <v>2.5010436705331891E-89</v>
      </c>
      <c r="W554" s="110">
        <f t="shared" si="131"/>
        <v>5.0010435616311013E-45</v>
      </c>
    </row>
    <row r="555" spans="7:23">
      <c r="G555" s="7">
        <f t="shared" si="132"/>
        <v>9.3800000000000633E-2</v>
      </c>
      <c r="H555" s="6">
        <f t="shared" si="120"/>
        <v>4.989105720340354E-2</v>
      </c>
      <c r="I555" s="5">
        <f t="shared" si="121"/>
        <v>25340735637.773537</v>
      </c>
      <c r="J555" s="3">
        <f t="shared" si="122"/>
        <v>25.340735637773538</v>
      </c>
      <c r="K555" s="3">
        <f t="shared" si="123"/>
        <v>3.9462153518123398E-2</v>
      </c>
      <c r="L555" s="3">
        <f t="shared" si="124"/>
        <v>9.6009183374560703</v>
      </c>
      <c r="M555" s="4">
        <f t="shared" si="125"/>
        <v>14538.162196353293</v>
      </c>
      <c r="N555" s="2">
        <f t="shared" si="126"/>
        <v>-0.8716443125404566</v>
      </c>
      <c r="O555" s="3">
        <f t="shared" si="127"/>
        <v>2.6757124495817562E-20</v>
      </c>
      <c r="P555" s="2">
        <f t="shared" si="133"/>
        <v>3.0266028849461339E-25</v>
      </c>
      <c r="Q555" s="2">
        <f t="shared" si="128"/>
        <v>1.0381778175347974E-11</v>
      </c>
      <c r="R555" s="2">
        <f t="shared" si="134"/>
        <v>1</v>
      </c>
      <c r="S555" s="2">
        <f t="shared" si="135"/>
        <v>3.0266028849461339E-25</v>
      </c>
      <c r="T555" s="2">
        <f t="shared" si="136"/>
        <v>8.09831901919043E-45</v>
      </c>
      <c r="U555" s="2">
        <f t="shared" si="129"/>
        <v>-7.0588537142155467E-45</v>
      </c>
      <c r="V555" s="104">
        <f t="shared" si="130"/>
        <v>4.9827415758694617E-89</v>
      </c>
      <c r="W555" s="110">
        <f t="shared" si="131"/>
        <v>7.0588537142155467E-45</v>
      </c>
    </row>
    <row r="556" spans="7:23">
      <c r="G556" s="7">
        <f t="shared" si="132"/>
        <v>9.4000000000000639E-2</v>
      </c>
      <c r="H556" s="6">
        <f t="shared" si="120"/>
        <v>4.9997434724093098E-2</v>
      </c>
      <c r="I556" s="5">
        <f t="shared" si="121"/>
        <v>25394767057.043842</v>
      </c>
      <c r="J556" s="3">
        <f t="shared" si="122"/>
        <v>25.394767057043843</v>
      </c>
      <c r="K556" s="3">
        <f t="shared" si="123"/>
        <v>3.9378191489361433E-2</v>
      </c>
      <c r="L556" s="3">
        <f t="shared" si="124"/>
        <v>9.6213893786873204</v>
      </c>
      <c r="M556" s="4">
        <f t="shared" si="125"/>
        <v>14657.443803055474</v>
      </c>
      <c r="N556" s="2">
        <f t="shared" si="126"/>
        <v>-0.91578635276978382</v>
      </c>
      <c r="O556" s="3">
        <f t="shared" si="127"/>
        <v>1.5237259559079384E-20</v>
      </c>
      <c r="P556" s="2">
        <f t="shared" si="133"/>
        <v>1.8671018957245176E-25</v>
      </c>
      <c r="Q556" s="2">
        <f t="shared" si="128"/>
        <v>9.3572970842963049E-12</v>
      </c>
      <c r="R556" s="2">
        <f t="shared" si="134"/>
        <v>1</v>
      </c>
      <c r="S556" s="2">
        <f t="shared" si="135"/>
        <v>1.8671018957245176E-25</v>
      </c>
      <c r="T556" s="2">
        <f t="shared" si="136"/>
        <v>2.8449516208403646E-45</v>
      </c>
      <c r="U556" s="2">
        <f t="shared" si="129"/>
        <v>-2.6053678686558824E-45</v>
      </c>
      <c r="V556" s="104">
        <f t="shared" si="130"/>
        <v>6.7879417310244952E-90</v>
      </c>
      <c r="W556" s="110">
        <f t="shared" si="131"/>
        <v>2.6053678686558824E-45</v>
      </c>
    </row>
    <row r="557" spans="7:23">
      <c r="G557" s="7">
        <f t="shared" si="132"/>
        <v>9.4200000000000644E-2</v>
      </c>
      <c r="H557" s="6">
        <f t="shared" si="120"/>
        <v>5.0103812244782664E-2</v>
      </c>
      <c r="I557" s="5">
        <f t="shared" si="121"/>
        <v>25448798476.314152</v>
      </c>
      <c r="J557" s="3">
        <f t="shared" si="122"/>
        <v>25.448798476314153</v>
      </c>
      <c r="K557" s="3">
        <f t="shared" si="123"/>
        <v>3.9294585987260877E-2</v>
      </c>
      <c r="L557" s="3">
        <f t="shared" si="124"/>
        <v>9.6418604199185705</v>
      </c>
      <c r="M557" s="4">
        <f t="shared" si="125"/>
        <v>14777.46747883707</v>
      </c>
      <c r="N557" s="2">
        <f t="shared" si="126"/>
        <v>-0.49193105746926652</v>
      </c>
      <c r="O557" s="3">
        <f t="shared" si="127"/>
        <v>8.6261916459407126E-21</v>
      </c>
      <c r="P557" s="2">
        <f t="shared" si="133"/>
        <v>1.1482520969995605E-25</v>
      </c>
      <c r="Q557" s="2">
        <f t="shared" si="128"/>
        <v>8.4320463651217394E-12</v>
      </c>
      <c r="R557" s="2">
        <f t="shared" si="134"/>
        <v>1</v>
      </c>
      <c r="S557" s="2">
        <f t="shared" si="135"/>
        <v>1.1482520969995605E-25</v>
      </c>
      <c r="T557" s="2">
        <f t="shared" si="136"/>
        <v>9.9050426465715145E-46</v>
      </c>
      <c r="U557" s="2">
        <f t="shared" si="129"/>
        <v>-4.8725981034061071E-46</v>
      </c>
      <c r="V557" s="104">
        <f t="shared" si="130"/>
        <v>2.3742212277316791E-91</v>
      </c>
      <c r="W557" s="110">
        <f t="shared" si="131"/>
        <v>4.8725981034061071E-46</v>
      </c>
    </row>
    <row r="558" spans="7:23">
      <c r="G558" s="7">
        <f t="shared" si="132"/>
        <v>9.440000000000065E-2</v>
      </c>
      <c r="H558" s="6">
        <f t="shared" si="120"/>
        <v>5.0210189765472223E-2</v>
      </c>
      <c r="I558" s="5">
        <f t="shared" si="121"/>
        <v>25502829895.584457</v>
      </c>
      <c r="J558" s="3">
        <f t="shared" si="122"/>
        <v>25.502829895584458</v>
      </c>
      <c r="K558" s="3">
        <f t="shared" si="123"/>
        <v>3.9211334745762438E-2</v>
      </c>
      <c r="L558" s="3">
        <f t="shared" si="124"/>
        <v>9.6623314611498206</v>
      </c>
      <c r="M558" s="4">
        <f t="shared" si="125"/>
        <v>14898.236338643706</v>
      </c>
      <c r="N558" s="2">
        <f t="shared" si="126"/>
        <v>0.76692305179558418</v>
      </c>
      <c r="O558" s="3">
        <f t="shared" si="127"/>
        <v>4.8546140945446386E-21</v>
      </c>
      <c r="P558" s="2">
        <f t="shared" si="133"/>
        <v>7.03975267020952E-26</v>
      </c>
      <c r="Q558" s="2">
        <f t="shared" si="128"/>
        <v>7.5966033150704541E-12</v>
      </c>
      <c r="R558" s="2">
        <f t="shared" si="134"/>
        <v>1</v>
      </c>
      <c r="S558" s="2">
        <f t="shared" si="135"/>
        <v>7.03975267020952E-26</v>
      </c>
      <c r="T558" s="2">
        <f t="shared" si="136"/>
        <v>3.4175282534907392E-46</v>
      </c>
      <c r="U558" s="2">
        <f t="shared" si="129"/>
        <v>2.6209811977647504E-46</v>
      </c>
      <c r="V558" s="104">
        <f t="shared" si="130"/>
        <v>6.8695424390363456E-92</v>
      </c>
      <c r="W558" s="110">
        <f t="shared" si="131"/>
        <v>2.6209811977647504E-46</v>
      </c>
    </row>
    <row r="559" spans="7:23">
      <c r="G559" s="7">
        <f t="shared" si="132"/>
        <v>9.4600000000000656E-2</v>
      </c>
      <c r="H559" s="6">
        <f t="shared" si="120"/>
        <v>5.0316567286161788E-2</v>
      </c>
      <c r="I559" s="5">
        <f t="shared" si="121"/>
        <v>25556861314.854767</v>
      </c>
      <c r="J559" s="3">
        <f t="shared" si="122"/>
        <v>25.556861314854768</v>
      </c>
      <c r="K559" s="3">
        <f t="shared" si="123"/>
        <v>3.9128435517970128E-2</v>
      </c>
      <c r="L559" s="3">
        <f t="shared" si="124"/>
        <v>9.6828025023810707</v>
      </c>
      <c r="M559" s="4">
        <f t="shared" si="125"/>
        <v>15019.753504041533</v>
      </c>
      <c r="N559" s="2">
        <f t="shared" si="126"/>
        <v>0.13054184144769737</v>
      </c>
      <c r="O559" s="3">
        <f t="shared" si="127"/>
        <v>2.7157645958900879E-21</v>
      </c>
      <c r="P559" s="2">
        <f t="shared" si="133"/>
        <v>4.3025185083918892E-26</v>
      </c>
      <c r="Q559" s="2">
        <f t="shared" si="128"/>
        <v>6.8424212282896304E-12</v>
      </c>
      <c r="R559" s="2">
        <f t="shared" si="134"/>
        <v>1</v>
      </c>
      <c r="S559" s="2">
        <f t="shared" si="135"/>
        <v>4.3025185083918892E-26</v>
      </c>
      <c r="T559" s="2">
        <f t="shared" si="136"/>
        <v>1.1684627438252522E-46</v>
      </c>
      <c r="U559" s="2">
        <f t="shared" si="129"/>
        <v>1.5253327824197751E-47</v>
      </c>
      <c r="V559" s="104">
        <f t="shared" si="130"/>
        <v>2.326640097124453E-94</v>
      </c>
      <c r="W559" s="110">
        <f t="shared" si="131"/>
        <v>1.5253327824197751E-47</v>
      </c>
    </row>
    <row r="560" spans="7:23">
      <c r="G560" s="7">
        <f t="shared" si="132"/>
        <v>9.4800000000000662E-2</v>
      </c>
      <c r="H560" s="6">
        <f t="shared" si="120"/>
        <v>5.0422944806851354E-2</v>
      </c>
      <c r="I560" s="5">
        <f t="shared" si="121"/>
        <v>25610892734.125076</v>
      </c>
      <c r="J560" s="3">
        <f t="shared" si="122"/>
        <v>25.610892734125077</v>
      </c>
      <c r="K560" s="3">
        <f t="shared" si="123"/>
        <v>3.9045886075949089E-2</v>
      </c>
      <c r="L560" s="3">
        <f t="shared" si="124"/>
        <v>9.7032735436123208</v>
      </c>
      <c r="M560" s="4">
        <f t="shared" si="125"/>
        <v>15142.022103217181</v>
      </c>
      <c r="N560" s="2">
        <f t="shared" si="126"/>
        <v>-0.37503060833648838</v>
      </c>
      <c r="O560" s="3">
        <f t="shared" si="127"/>
        <v>1.5101136150361172E-21</v>
      </c>
      <c r="P560" s="2">
        <f t="shared" si="133"/>
        <v>2.6213652534957746E-26</v>
      </c>
      <c r="Q560" s="2">
        <f t="shared" si="128"/>
        <v>6.1617497912996117E-12</v>
      </c>
      <c r="R560" s="2">
        <f t="shared" si="134"/>
        <v>1</v>
      </c>
      <c r="S560" s="2">
        <f t="shared" si="135"/>
        <v>2.6213652534957746E-26</v>
      </c>
      <c r="T560" s="2">
        <f t="shared" si="136"/>
        <v>3.9585593592865717E-47</v>
      </c>
      <c r="U560" s="2">
        <f t="shared" si="129"/>
        <v>-1.4845809246493426E-47</v>
      </c>
      <c r="V560" s="104">
        <f t="shared" si="130"/>
        <v>2.2039805218326971E-94</v>
      </c>
      <c r="W560" s="110">
        <f t="shared" si="131"/>
        <v>1.4845809246493426E-47</v>
      </c>
    </row>
    <row r="561" spans="7:23">
      <c r="G561" s="7">
        <f t="shared" si="132"/>
        <v>9.5000000000000667E-2</v>
      </c>
      <c r="H561" s="6">
        <f t="shared" si="120"/>
        <v>5.0529322327540913E-2</v>
      </c>
      <c r="I561" s="5">
        <f t="shared" si="121"/>
        <v>25664924153.395382</v>
      </c>
      <c r="J561" s="3">
        <f t="shared" si="122"/>
        <v>25.664924153395383</v>
      </c>
      <c r="K561" s="3">
        <f t="shared" si="123"/>
        <v>3.8963684210526039E-2</v>
      </c>
      <c r="L561" s="3">
        <f t="shared" si="124"/>
        <v>9.7237445848435708</v>
      </c>
      <c r="M561" s="4">
        <f t="shared" si="125"/>
        <v>15265.045270977769</v>
      </c>
      <c r="N561" s="2">
        <f t="shared" si="126"/>
        <v>-0.11636028430373051</v>
      </c>
      <c r="O561" s="3">
        <f t="shared" si="127"/>
        <v>8.3461343104183759E-22</v>
      </c>
      <c r="P561" s="2">
        <f t="shared" si="133"/>
        <v>1.5920841402079889E-26</v>
      </c>
      <c r="Q561" s="2">
        <f t="shared" si="128"/>
        <v>5.5475625363422687E-12</v>
      </c>
      <c r="R561" s="2">
        <f t="shared" si="134"/>
        <v>1</v>
      </c>
      <c r="S561" s="2">
        <f t="shared" si="135"/>
        <v>1.5920841402079889E-26</v>
      </c>
      <c r="T561" s="2">
        <f t="shared" si="136"/>
        <v>1.3287748067662837E-47</v>
      </c>
      <c r="U561" s="2">
        <f t="shared" si="129"/>
        <v>-1.5461661429095933E-48</v>
      </c>
      <c r="V561" s="104">
        <f t="shared" si="130"/>
        <v>2.3906297414799291E-96</v>
      </c>
      <c r="W561" s="110">
        <f t="shared" si="131"/>
        <v>1.5461661429095933E-48</v>
      </c>
    </row>
    <row r="562" spans="7:23">
      <c r="G562" s="7">
        <f t="shared" si="132"/>
        <v>9.5200000000000673E-2</v>
      </c>
      <c r="H562" s="6">
        <f t="shared" si="120"/>
        <v>5.0635699848230478E-2</v>
      </c>
      <c r="I562" s="5">
        <f t="shared" si="121"/>
        <v>25718955572.665691</v>
      </c>
      <c r="J562" s="3">
        <f t="shared" si="122"/>
        <v>25.718955572665692</v>
      </c>
      <c r="K562" s="3">
        <f t="shared" si="123"/>
        <v>3.8881827731092153E-2</v>
      </c>
      <c r="L562" s="3">
        <f t="shared" si="124"/>
        <v>9.7442156260748209</v>
      </c>
      <c r="M562" s="4">
        <f t="shared" si="125"/>
        <v>15388.826148750961</v>
      </c>
      <c r="N562" s="2">
        <f t="shared" si="126"/>
        <v>0.9809686155059657</v>
      </c>
      <c r="O562" s="3">
        <f t="shared" si="127"/>
        <v>4.5845570163255108E-22</v>
      </c>
      <c r="P562" s="2">
        <f t="shared" si="133"/>
        <v>9.6390095118287363E-27</v>
      </c>
      <c r="Q562" s="2">
        <f t="shared" si="128"/>
        <v>4.9934907434183573E-12</v>
      </c>
      <c r="R562" s="2">
        <f t="shared" si="134"/>
        <v>1</v>
      </c>
      <c r="S562" s="2">
        <f t="shared" si="135"/>
        <v>9.6390095118287363E-27</v>
      </c>
      <c r="T562" s="2">
        <f t="shared" si="136"/>
        <v>4.4190588687882768E-48</v>
      </c>
      <c r="U562" s="2">
        <f t="shared" si="129"/>
        <v>4.3349580603545951E-48</v>
      </c>
      <c r="V562" s="104">
        <f t="shared" si="130"/>
        <v>1.8791861385033273E-95</v>
      </c>
      <c r="W562" s="110">
        <f t="shared" si="131"/>
        <v>4.3349580603545951E-48</v>
      </c>
    </row>
    <row r="563" spans="7:23">
      <c r="G563" s="7">
        <f t="shared" si="132"/>
        <v>9.5400000000000679E-2</v>
      </c>
      <c r="H563" s="6">
        <f t="shared" si="120"/>
        <v>5.0742077368920037E-2</v>
      </c>
      <c r="I563" s="5">
        <f t="shared" si="121"/>
        <v>25772986991.935997</v>
      </c>
      <c r="J563" s="3">
        <f t="shared" si="122"/>
        <v>25.772986991935998</v>
      </c>
      <c r="K563" s="3">
        <f t="shared" si="123"/>
        <v>3.8800314465408527E-2</v>
      </c>
      <c r="L563" s="3">
        <f t="shared" si="124"/>
        <v>9.764686667306071</v>
      </c>
      <c r="M563" s="4">
        <f t="shared" si="125"/>
        <v>15513.36788458487</v>
      </c>
      <c r="N563" s="2">
        <f t="shared" si="126"/>
        <v>0.25071468742552405</v>
      </c>
      <c r="O563" s="3">
        <f t="shared" si="127"/>
        <v>2.5027849199670163E-22</v>
      </c>
      <c r="P563" s="2">
        <f t="shared" si="133"/>
        <v>5.817292933173241E-27</v>
      </c>
      <c r="Q563" s="2">
        <f t="shared" si="128"/>
        <v>4.4937632328783403E-12</v>
      </c>
      <c r="R563" s="2">
        <f t="shared" si="134"/>
        <v>1</v>
      </c>
      <c r="S563" s="2">
        <f t="shared" si="135"/>
        <v>5.817292933173241E-27</v>
      </c>
      <c r="T563" s="2">
        <f t="shared" si="136"/>
        <v>1.455943302817668E-48</v>
      </c>
      <c r="U563" s="2">
        <f t="shared" si="129"/>
        <v>3.6502637007521674E-49</v>
      </c>
      <c r="V563" s="104">
        <f t="shared" si="130"/>
        <v>1.3324425085028909E-97</v>
      </c>
      <c r="W563" s="110">
        <f t="shared" si="131"/>
        <v>3.6502637007521674E-49</v>
      </c>
    </row>
    <row r="564" spans="7:23">
      <c r="G564" s="7">
        <f t="shared" si="132"/>
        <v>9.5600000000000684E-2</v>
      </c>
      <c r="H564" s="6">
        <f t="shared" si="120"/>
        <v>5.0848454889609603E-2</v>
      </c>
      <c r="I564" s="5">
        <f t="shared" si="121"/>
        <v>25827018411.206306</v>
      </c>
      <c r="J564" s="3">
        <f t="shared" si="122"/>
        <v>25.827018411206307</v>
      </c>
      <c r="K564" s="3">
        <f t="shared" si="123"/>
        <v>3.871914225941394E-2</v>
      </c>
      <c r="L564" s="3">
        <f t="shared" si="124"/>
        <v>9.7851577085373211</v>
      </c>
      <c r="M564" s="4">
        <f t="shared" si="125"/>
        <v>15638.673633148153</v>
      </c>
      <c r="N564" s="2">
        <f t="shared" si="126"/>
        <v>-0.10434882468326549</v>
      </c>
      <c r="O564" s="3">
        <f t="shared" si="127"/>
        <v>1.3578180094796338E-22</v>
      </c>
      <c r="P564" s="2">
        <f t="shared" si="133"/>
        <v>3.4996595240858559E-27</v>
      </c>
      <c r="Q564" s="2">
        <f t="shared" si="128"/>
        <v>4.0431515373402324E-12</v>
      </c>
      <c r="R564" s="2">
        <f t="shared" si="134"/>
        <v>1</v>
      </c>
      <c r="S564" s="2">
        <f t="shared" si="135"/>
        <v>3.4996595240858559E-27</v>
      </c>
      <c r="T564" s="2">
        <f t="shared" si="136"/>
        <v>4.7519007288506993E-49</v>
      </c>
      <c r="U564" s="2">
        <f t="shared" si="129"/>
        <v>-4.9585525606712311E-50</v>
      </c>
      <c r="V564" s="104">
        <f t="shared" si="130"/>
        <v>2.4587243496939225E-99</v>
      </c>
      <c r="W564" s="110">
        <f t="shared" si="131"/>
        <v>4.9585525606712311E-50</v>
      </c>
    </row>
    <row r="565" spans="7:23">
      <c r="G565" s="7">
        <f t="shared" si="132"/>
        <v>9.580000000000069E-2</v>
      </c>
      <c r="H565" s="6">
        <f t="shared" si="120"/>
        <v>5.0954832410299161E-2</v>
      </c>
      <c r="I565" s="5">
        <f t="shared" si="121"/>
        <v>25881049830.476612</v>
      </c>
      <c r="J565" s="3">
        <f t="shared" si="122"/>
        <v>25.881049830476613</v>
      </c>
      <c r="K565" s="3">
        <f t="shared" si="123"/>
        <v>3.8638308977035206E-2</v>
      </c>
      <c r="L565" s="3">
        <f t="shared" si="124"/>
        <v>9.8056287497685712</v>
      </c>
      <c r="M565" s="4">
        <f t="shared" si="125"/>
        <v>15764.746555729938</v>
      </c>
      <c r="N565" s="2">
        <f t="shared" si="126"/>
        <v>0.29998536217641675</v>
      </c>
      <c r="O565" s="3">
        <f t="shared" si="127"/>
        <v>7.3203034801921536E-23</v>
      </c>
      <c r="P565" s="2">
        <f t="shared" si="133"/>
        <v>2.0986556489497585E-27</v>
      </c>
      <c r="Q565" s="2">
        <f t="shared" si="128"/>
        <v>3.6369199848050765E-12</v>
      </c>
      <c r="R565" s="2">
        <f t="shared" si="134"/>
        <v>1</v>
      </c>
      <c r="S565" s="2">
        <f t="shared" si="135"/>
        <v>2.0986556489497585E-27</v>
      </c>
      <c r="T565" s="2">
        <f t="shared" si="136"/>
        <v>1.5362796250731841E-49</v>
      </c>
      <c r="U565" s="2">
        <f t="shared" si="129"/>
        <v>4.6086139973182882E-50</v>
      </c>
      <c r="V565" s="104">
        <f t="shared" si="130"/>
        <v>2.123932297627805E-99</v>
      </c>
      <c r="W565" s="110">
        <f t="shared" si="131"/>
        <v>4.6086139973182882E-50</v>
      </c>
    </row>
    <row r="566" spans="7:23">
      <c r="G566" s="7">
        <f t="shared" si="132"/>
        <v>9.6000000000000696E-2</v>
      </c>
      <c r="H566" s="6">
        <f t="shared" si="120"/>
        <v>5.1061209930988727E-2</v>
      </c>
      <c r="I566" s="5">
        <f t="shared" si="121"/>
        <v>25935081249.746922</v>
      </c>
      <c r="J566" s="3">
        <f t="shared" si="122"/>
        <v>25.935081249746922</v>
      </c>
      <c r="K566" s="3">
        <f t="shared" si="123"/>
        <v>3.8557812499999712E-2</v>
      </c>
      <c r="L566" s="3">
        <f t="shared" si="124"/>
        <v>9.8260997909998213</v>
      </c>
      <c r="M566" s="4">
        <f t="shared" si="125"/>
        <v>15891.589820239873</v>
      </c>
      <c r="N566" s="2">
        <f t="shared" si="126"/>
        <v>0.99625596548300288</v>
      </c>
      <c r="O566" s="3">
        <f t="shared" si="127"/>
        <v>3.9216023763670255E-23</v>
      </c>
      <c r="P566" s="2">
        <f t="shared" si="133"/>
        <v>1.254472899786831E-27</v>
      </c>
      <c r="Q566" s="2">
        <f t="shared" si="128"/>
        <v>3.2707802644161563E-12</v>
      </c>
      <c r="R566" s="2">
        <f t="shared" si="134"/>
        <v>1</v>
      </c>
      <c r="S566" s="2">
        <f t="shared" si="135"/>
        <v>1.254472899786831E-27</v>
      </c>
      <c r="T566" s="2">
        <f t="shared" si="136"/>
        <v>4.9195439048920697E-50</v>
      </c>
      <c r="U566" s="2">
        <f t="shared" si="129"/>
        <v>4.9011249627042715E-50</v>
      </c>
      <c r="V566" s="104">
        <f t="shared" si="130"/>
        <v>2.4021025900042947E-99</v>
      </c>
      <c r="W566" s="110">
        <f t="shared" si="131"/>
        <v>4.9011249627042715E-50</v>
      </c>
    </row>
    <row r="567" spans="7:23">
      <c r="G567" s="7">
        <f t="shared" si="132"/>
        <v>9.6200000000000702E-2</v>
      </c>
      <c r="H567" s="6">
        <f t="shared" si="120"/>
        <v>5.1167587451678279E-2</v>
      </c>
      <c r="I567" s="5">
        <f t="shared" si="121"/>
        <v>25989112669.017223</v>
      </c>
      <c r="J567" s="3">
        <f t="shared" si="122"/>
        <v>25.989112669017224</v>
      </c>
      <c r="K567" s="3">
        <f t="shared" si="123"/>
        <v>3.8477650727650442E-2</v>
      </c>
      <c r="L567" s="3">
        <f t="shared" si="124"/>
        <v>9.8465708322310697</v>
      </c>
      <c r="M567" s="4">
        <f t="shared" si="125"/>
        <v>16019.206601208076</v>
      </c>
      <c r="N567" s="2">
        <f t="shared" si="126"/>
        <v>-0.29142661251889979</v>
      </c>
      <c r="O567" s="3">
        <f t="shared" si="127"/>
        <v>2.0874798916182991E-23</v>
      </c>
      <c r="P567" s="2">
        <f t="shared" si="133"/>
        <v>7.4744675373765613E-28</v>
      </c>
      <c r="Q567" s="2">
        <f t="shared" si="128"/>
        <v>2.9408500826468275E-12</v>
      </c>
      <c r="R567" s="2">
        <f t="shared" si="134"/>
        <v>1</v>
      </c>
      <c r="S567" s="2">
        <f t="shared" si="135"/>
        <v>7.4744675373765613E-28</v>
      </c>
      <c r="T567" s="2">
        <f t="shared" si="136"/>
        <v>1.560280068482732E-50</v>
      </c>
      <c r="U567" s="2">
        <f t="shared" si="129"/>
        <v>-4.5470713493867957E-51</v>
      </c>
      <c r="V567" s="104">
        <f t="shared" si="130"/>
        <v>2.0675857856414256E-101</v>
      </c>
      <c r="W567" s="110">
        <f t="shared" si="131"/>
        <v>4.5470713493867957E-51</v>
      </c>
    </row>
    <row r="568" spans="7:23">
      <c r="G568" s="7">
        <f t="shared" si="132"/>
        <v>9.6400000000000707E-2</v>
      </c>
      <c r="H568" s="6">
        <f t="shared" si="120"/>
        <v>5.1273964972367844E-2</v>
      </c>
      <c r="I568" s="5">
        <f t="shared" si="121"/>
        <v>26043144088.287529</v>
      </c>
      <c r="J568" s="3">
        <f t="shared" si="122"/>
        <v>26.04314408828753</v>
      </c>
      <c r="K568" s="3">
        <f t="shared" si="123"/>
        <v>3.8397821576763205E-2</v>
      </c>
      <c r="L568" s="3">
        <f t="shared" si="124"/>
        <v>9.8670418734623215</v>
      </c>
      <c r="M568" s="4">
        <f t="shared" si="125"/>
        <v>16147.600079785216</v>
      </c>
      <c r="N568" s="2">
        <f t="shared" si="126"/>
        <v>-0.11584171027076129</v>
      </c>
      <c r="O568" s="3">
        <f t="shared" si="127"/>
        <v>1.1040341304159141E-23</v>
      </c>
      <c r="P568" s="2">
        <f t="shared" si="133"/>
        <v>4.4390728201449587E-28</v>
      </c>
      <c r="Q568" s="2">
        <f t="shared" si="128"/>
        <v>2.6436155510528768E-12</v>
      </c>
      <c r="R568" s="2">
        <f t="shared" si="134"/>
        <v>1</v>
      </c>
      <c r="S568" s="2">
        <f t="shared" si="135"/>
        <v>4.4390728201449587E-28</v>
      </c>
      <c r="T568" s="2">
        <f t="shared" si="136"/>
        <v>4.9008879008416589E-51</v>
      </c>
      <c r="U568" s="2">
        <f t="shared" si="129"/>
        <v>-5.6772723627877894E-52</v>
      </c>
      <c r="V568" s="104">
        <f t="shared" si="130"/>
        <v>3.2231421481274047E-103</v>
      </c>
      <c r="W568" s="110">
        <f t="shared" si="131"/>
        <v>5.6772723627877894E-52</v>
      </c>
    </row>
    <row r="569" spans="7:23">
      <c r="G569" s="7">
        <f t="shared" si="132"/>
        <v>9.6600000000000713E-2</v>
      </c>
      <c r="H569" s="6">
        <f t="shared" si="120"/>
        <v>5.138034249305741E-2</v>
      </c>
      <c r="I569" s="5">
        <f t="shared" si="121"/>
        <v>26097175507.557838</v>
      </c>
      <c r="J569" s="3">
        <f t="shared" si="122"/>
        <v>26.097175507557839</v>
      </c>
      <c r="K569" s="3">
        <f t="shared" si="123"/>
        <v>3.8318322981366171E-2</v>
      </c>
      <c r="L569" s="3">
        <f t="shared" si="124"/>
        <v>9.8875129146935716</v>
      </c>
      <c r="M569" s="4">
        <f t="shared" si="125"/>
        <v>16276.773443742437</v>
      </c>
      <c r="N569" s="2">
        <f t="shared" si="126"/>
        <v>-0.24930524998544812</v>
      </c>
      <c r="O569" s="3">
        <f t="shared" si="127"/>
        <v>5.8012448372811464E-24</v>
      </c>
      <c r="P569" s="2">
        <f t="shared" si="133"/>
        <v>2.6277948406683765E-28</v>
      </c>
      <c r="Q569" s="2">
        <f t="shared" si="128"/>
        <v>2.3758969773319379E-12</v>
      </c>
      <c r="R569" s="2">
        <f t="shared" si="134"/>
        <v>1</v>
      </c>
      <c r="S569" s="2">
        <f t="shared" si="135"/>
        <v>2.6277948406683765E-28</v>
      </c>
      <c r="T569" s="2">
        <f t="shared" si="136"/>
        <v>1.5244481252861451E-51</v>
      </c>
      <c r="U569" s="2">
        <f t="shared" si="129"/>
        <v>-3.8005292096431011E-52</v>
      </c>
      <c r="V569" s="104">
        <f t="shared" si="130"/>
        <v>1.4444022273350414E-103</v>
      </c>
      <c r="W569" s="110">
        <f t="shared" si="131"/>
        <v>3.8005292096431011E-52</v>
      </c>
    </row>
    <row r="570" spans="7:23">
      <c r="G570" s="7">
        <f t="shared" si="132"/>
        <v>9.6800000000000719E-2</v>
      </c>
      <c r="H570" s="6">
        <f t="shared" si="120"/>
        <v>5.1486720013746969E-2</v>
      </c>
      <c r="I570" s="5">
        <f t="shared" si="121"/>
        <v>26151206926.828144</v>
      </c>
      <c r="J570" s="3">
        <f t="shared" si="122"/>
        <v>26.151206926828145</v>
      </c>
      <c r="K570" s="3">
        <f t="shared" si="123"/>
        <v>3.8239152892561697E-2</v>
      </c>
      <c r="L570" s="3">
        <f t="shared" si="124"/>
        <v>9.9079839559248217</v>
      </c>
      <c r="M570" s="4">
        <f t="shared" si="125"/>
        <v>16406.729887471371</v>
      </c>
      <c r="N570" s="2">
        <f t="shared" si="126"/>
        <v>0.98597318049167249</v>
      </c>
      <c r="O570" s="3">
        <f t="shared" si="127"/>
        <v>3.0284142889015124E-24</v>
      </c>
      <c r="P570" s="2">
        <f t="shared" si="133"/>
        <v>1.5505006415024631E-28</v>
      </c>
      <c r="Q570" s="2">
        <f t="shared" si="128"/>
        <v>2.1348177595057402E-12</v>
      </c>
      <c r="R570" s="2">
        <f t="shared" si="134"/>
        <v>1</v>
      </c>
      <c r="S570" s="2">
        <f t="shared" si="135"/>
        <v>1.5505006415024631E-28</v>
      </c>
      <c r="T570" s="2">
        <f t="shared" si="136"/>
        <v>4.6955582976770205E-52</v>
      </c>
      <c r="U570" s="2">
        <f t="shared" si="129"/>
        <v>4.6296945489446752E-52</v>
      </c>
      <c r="V570" s="104">
        <f t="shared" si="130"/>
        <v>2.143407161652804E-103</v>
      </c>
      <c r="W570" s="110">
        <f t="shared" si="131"/>
        <v>4.6296945489446752E-52</v>
      </c>
    </row>
    <row r="571" spans="7:23">
      <c r="G571" s="7">
        <f t="shared" si="132"/>
        <v>9.7000000000000725E-2</v>
      </c>
      <c r="H571" s="6">
        <f t="shared" si="120"/>
        <v>5.1593097534436534E-2</v>
      </c>
      <c r="I571" s="5">
        <f t="shared" si="121"/>
        <v>26205238346.098454</v>
      </c>
      <c r="J571" s="3">
        <f t="shared" si="122"/>
        <v>26.205238346098454</v>
      </c>
      <c r="K571" s="3">
        <f t="shared" si="123"/>
        <v>3.8160309278350228E-2</v>
      </c>
      <c r="L571" s="3">
        <f t="shared" si="124"/>
        <v>9.9284549971560718</v>
      </c>
      <c r="M571" s="4">
        <f t="shared" si="125"/>
        <v>16537.472611984165</v>
      </c>
      <c r="N571" s="2">
        <f t="shared" si="126"/>
        <v>0.19763111399061489</v>
      </c>
      <c r="O571" s="3">
        <f t="shared" si="127"/>
        <v>1.5705129865959514E-24</v>
      </c>
      <c r="P571" s="2">
        <f t="shared" si="133"/>
        <v>9.1185938595266785E-29</v>
      </c>
      <c r="Q571" s="2">
        <f t="shared" si="128"/>
        <v>1.9177761087899569E-12</v>
      </c>
      <c r="R571" s="2">
        <f t="shared" si="134"/>
        <v>1</v>
      </c>
      <c r="S571" s="2">
        <f t="shared" si="135"/>
        <v>9.1185938595266785E-29</v>
      </c>
      <c r="T571" s="2">
        <f t="shared" si="136"/>
        <v>1.4320870075880748E-52</v>
      </c>
      <c r="U571" s="2">
        <f t="shared" si="129"/>
        <v>2.830249506411174E-53</v>
      </c>
      <c r="V571" s="104">
        <f t="shared" si="130"/>
        <v>8.0103122685406939E-106</v>
      </c>
      <c r="W571" s="110">
        <f t="shared" si="131"/>
        <v>2.830249506411174E-53</v>
      </c>
    </row>
    <row r="572" spans="7:23">
      <c r="G572" s="7">
        <f t="shared" si="132"/>
        <v>9.720000000000073E-2</v>
      </c>
      <c r="H572" s="6">
        <f t="shared" si="120"/>
        <v>5.1699475055126093E-2</v>
      </c>
      <c r="I572" s="5">
        <f t="shared" si="121"/>
        <v>26259269765.368759</v>
      </c>
      <c r="J572" s="3">
        <f t="shared" si="122"/>
        <v>26.25926976536876</v>
      </c>
      <c r="K572" s="3">
        <f t="shared" si="123"/>
        <v>3.8081790123456499E-2</v>
      </c>
      <c r="L572" s="3">
        <f t="shared" si="124"/>
        <v>9.9489260383873219</v>
      </c>
      <c r="M572" s="4">
        <f t="shared" si="125"/>
        <v>16669.004824913456</v>
      </c>
      <c r="N572" s="2">
        <f t="shared" si="126"/>
        <v>-0.21406812562013294</v>
      </c>
      <c r="O572" s="3">
        <f t="shared" si="127"/>
        <v>8.0905220383634707E-25</v>
      </c>
      <c r="P572" s="2">
        <f t="shared" si="133"/>
        <v>5.3450691773463481E-29</v>
      </c>
      <c r="Q572" s="2">
        <f t="shared" si="128"/>
        <v>1.7224193503224416E-12</v>
      </c>
      <c r="R572" s="2">
        <f t="shared" si="134"/>
        <v>1</v>
      </c>
      <c r="S572" s="2">
        <f t="shared" si="135"/>
        <v>5.3450691773463481E-29</v>
      </c>
      <c r="T572" s="2">
        <f t="shared" si="136"/>
        <v>4.3244399975897935E-53</v>
      </c>
      <c r="U572" s="2">
        <f t="shared" si="129"/>
        <v>-9.2572476464077927E-54</v>
      </c>
      <c r="V572" s="104">
        <f t="shared" si="130"/>
        <v>8.5696633986922613E-107</v>
      </c>
      <c r="W572" s="110">
        <f t="shared" si="131"/>
        <v>9.2572476464077927E-54</v>
      </c>
    </row>
    <row r="573" spans="7:23">
      <c r="G573" s="7">
        <f t="shared" si="132"/>
        <v>9.7400000000000736E-2</v>
      </c>
      <c r="H573" s="6">
        <f t="shared" si="120"/>
        <v>5.1805852575815659E-2</v>
      </c>
      <c r="I573" s="5">
        <f t="shared" si="121"/>
        <v>26313301184.639069</v>
      </c>
      <c r="J573" s="3">
        <f t="shared" si="122"/>
        <v>26.313301184639069</v>
      </c>
      <c r="K573" s="3">
        <f t="shared" si="123"/>
        <v>3.8003593429157823E-2</v>
      </c>
      <c r="L573" s="3">
        <f t="shared" si="124"/>
        <v>9.969397079618572</v>
      </c>
      <c r="M573" s="4">
        <f t="shared" si="125"/>
        <v>16801.329740512407</v>
      </c>
      <c r="N573" s="2">
        <f t="shared" si="126"/>
        <v>0.16157499186545493</v>
      </c>
      <c r="O573" s="3">
        <f t="shared" si="127"/>
        <v>4.1399662190139043E-25</v>
      </c>
      <c r="P573" s="2">
        <f t="shared" si="133"/>
        <v>3.122787398288163E-29</v>
      </c>
      <c r="Q573" s="2">
        <f t="shared" si="128"/>
        <v>1.5466205725574044E-12</v>
      </c>
      <c r="R573" s="2">
        <f t="shared" si="134"/>
        <v>1</v>
      </c>
      <c r="S573" s="2">
        <f t="shared" si="135"/>
        <v>3.122787398288163E-29</v>
      </c>
      <c r="T573" s="2">
        <f t="shared" si="136"/>
        <v>1.2928234338075313E-53</v>
      </c>
      <c r="U573" s="2">
        <f t="shared" si="129"/>
        <v>2.0888793580092139E-54</v>
      </c>
      <c r="V573" s="104">
        <f t="shared" si="130"/>
        <v>4.3634169723169852E-108</v>
      </c>
      <c r="W573" s="110">
        <f t="shared" si="131"/>
        <v>2.0888793580092139E-54</v>
      </c>
    </row>
    <row r="574" spans="7:23">
      <c r="G574" s="7">
        <f t="shared" si="132"/>
        <v>9.7600000000000742E-2</v>
      </c>
      <c r="H574" s="6">
        <f t="shared" si="120"/>
        <v>5.1912230096505217E-2</v>
      </c>
      <c r="I574" s="5">
        <f t="shared" si="121"/>
        <v>26367332603.909374</v>
      </c>
      <c r="J574" s="3">
        <f t="shared" si="122"/>
        <v>26.367332603909375</v>
      </c>
      <c r="K574" s="3">
        <f t="shared" si="123"/>
        <v>3.7925717213114461E-2</v>
      </c>
      <c r="L574" s="3">
        <f t="shared" si="124"/>
        <v>9.9898681208498203</v>
      </c>
      <c r="M574" s="4">
        <f t="shared" si="125"/>
        <v>16934.45057965464</v>
      </c>
      <c r="N574" s="2">
        <f t="shared" si="126"/>
        <v>0.97261618026824204</v>
      </c>
      <c r="O574" s="3">
        <f t="shared" si="127"/>
        <v>2.1041592967868251E-25</v>
      </c>
      <c r="P574" s="2">
        <f t="shared" si="133"/>
        <v>1.818399147406049E-29</v>
      </c>
      <c r="Q574" s="2">
        <f t="shared" si="128"/>
        <v>1.3884574159602426E-12</v>
      </c>
      <c r="R574" s="2">
        <f t="shared" si="134"/>
        <v>1</v>
      </c>
      <c r="S574" s="2">
        <f t="shared" si="135"/>
        <v>1.818399147406049E-29</v>
      </c>
      <c r="T574" s="2">
        <f t="shared" si="136"/>
        <v>3.8262014712836744E-54</v>
      </c>
      <c r="U574" s="2">
        <f t="shared" si="129"/>
        <v>3.7214254599366553E-54</v>
      </c>
      <c r="V574" s="104">
        <f t="shared" si="130"/>
        <v>1.3849007453864746E-107</v>
      </c>
      <c r="W574" s="110">
        <f t="shared" si="131"/>
        <v>3.7214254599366553E-54</v>
      </c>
    </row>
    <row r="575" spans="7:23">
      <c r="G575" s="7">
        <f t="shared" si="132"/>
        <v>9.7800000000000747E-2</v>
      </c>
      <c r="H575" s="6">
        <f t="shared" si="120"/>
        <v>5.2018607617194783E-2</v>
      </c>
      <c r="I575" s="5">
        <f t="shared" si="121"/>
        <v>26421364023.179684</v>
      </c>
      <c r="J575" s="3">
        <f t="shared" si="122"/>
        <v>26.421364023179684</v>
      </c>
      <c r="K575" s="3">
        <f t="shared" si="123"/>
        <v>3.7848159509202159E-2</v>
      </c>
      <c r="L575" s="3">
        <f t="shared" si="124"/>
        <v>10.010339162081072</v>
      </c>
      <c r="M575" s="4">
        <f t="shared" si="125"/>
        <v>17068.370569834336</v>
      </c>
      <c r="N575" s="2">
        <f t="shared" si="126"/>
        <v>-0.16695466896683397</v>
      </c>
      <c r="O575" s="3">
        <f t="shared" si="127"/>
        <v>1.0621801496901952E-25</v>
      </c>
      <c r="P575" s="2">
        <f t="shared" si="133"/>
        <v>1.0553288333494186E-29</v>
      </c>
      <c r="Q575" s="2">
        <f t="shared" si="128"/>
        <v>1.2461928097996598E-12</v>
      </c>
      <c r="R575" s="2">
        <f t="shared" si="134"/>
        <v>1</v>
      </c>
      <c r="S575" s="2">
        <f t="shared" si="135"/>
        <v>1.0553288333494186E-29</v>
      </c>
      <c r="T575" s="2">
        <f t="shared" si="136"/>
        <v>1.1209493381794644E-54</v>
      </c>
      <c r="U575" s="2">
        <f t="shared" si="129"/>
        <v>-1.8714772568434411E-55</v>
      </c>
      <c r="V575" s="104">
        <f t="shared" si="130"/>
        <v>3.502427122882251E-110</v>
      </c>
      <c r="W575" s="110">
        <f t="shared" si="131"/>
        <v>1.8714772568434411E-55</v>
      </c>
    </row>
    <row r="576" spans="7:23">
      <c r="G576" s="7">
        <f t="shared" si="132"/>
        <v>9.8000000000000753E-2</v>
      </c>
      <c r="H576" s="6">
        <f t="shared" si="120"/>
        <v>5.2124985137884342E-2</v>
      </c>
      <c r="I576" s="5">
        <f t="shared" si="121"/>
        <v>26475395442.449989</v>
      </c>
      <c r="J576" s="3">
        <f t="shared" si="122"/>
        <v>26.47539544244999</v>
      </c>
      <c r="K576" s="3">
        <f t="shared" si="123"/>
        <v>3.7770918367346647E-2</v>
      </c>
      <c r="L576" s="3">
        <f t="shared" si="124"/>
        <v>10.030810203312321</v>
      </c>
      <c r="M576" s="4">
        <f t="shared" si="125"/>
        <v>17203.092945166107</v>
      </c>
      <c r="N576" s="2">
        <f t="shared" si="126"/>
        <v>-0.19707018505551152</v>
      </c>
      <c r="O576" s="3">
        <f t="shared" si="127"/>
        <v>5.3251461456230061E-26</v>
      </c>
      <c r="P576" s="2">
        <f t="shared" si="133"/>
        <v>6.1042488681585643E-30</v>
      </c>
      <c r="Q576" s="2">
        <f t="shared" si="128"/>
        <v>1.1182574824679048E-12</v>
      </c>
      <c r="R576" s="2">
        <f t="shared" si="134"/>
        <v>1</v>
      </c>
      <c r="S576" s="2">
        <f t="shared" si="135"/>
        <v>6.1042488681585643E-30</v>
      </c>
      <c r="T576" s="2">
        <f t="shared" si="136"/>
        <v>3.2506017332198178E-55</v>
      </c>
      <c r="U576" s="2">
        <f t="shared" si="129"/>
        <v>-6.4059668510739602E-56</v>
      </c>
      <c r="V576" s="104">
        <f t="shared" si="130"/>
        <v>4.1036411297058427E-111</v>
      </c>
      <c r="W576" s="110">
        <f t="shared" si="131"/>
        <v>6.4059668510739602E-56</v>
      </c>
    </row>
    <row r="577" spans="7:23">
      <c r="G577" s="7">
        <f t="shared" si="132"/>
        <v>9.8200000000000759E-2</v>
      </c>
      <c r="H577" s="6">
        <f t="shared" si="120"/>
        <v>5.2231362658573907E-2</v>
      </c>
      <c r="I577" s="5">
        <f t="shared" si="121"/>
        <v>26529426861.720299</v>
      </c>
      <c r="J577" s="3">
        <f t="shared" si="122"/>
        <v>26.5294268617203</v>
      </c>
      <c r="K577" s="3">
        <f t="shared" si="123"/>
        <v>3.7693991853360191E-2</v>
      </c>
      <c r="L577" s="3">
        <f t="shared" si="124"/>
        <v>10.051281244543572</v>
      </c>
      <c r="M577" s="4">
        <f t="shared" si="125"/>
        <v>17338.620946385137</v>
      </c>
      <c r="N577" s="2">
        <f t="shared" si="126"/>
        <v>-0.23881806676395101</v>
      </c>
      <c r="O577" s="3">
        <f t="shared" si="127"/>
        <v>2.6512736595869727E-26</v>
      </c>
      <c r="P577" s="2">
        <f t="shared" si="133"/>
        <v>3.5189779676062638E-30</v>
      </c>
      <c r="Q577" s="2">
        <f t="shared" si="128"/>
        <v>1.0032340859879834E-12</v>
      </c>
      <c r="R577" s="2">
        <f t="shared" si="134"/>
        <v>1</v>
      </c>
      <c r="S577" s="2">
        <f t="shared" si="135"/>
        <v>3.5189779676062638E-30</v>
      </c>
      <c r="T577" s="2">
        <f t="shared" si="136"/>
        <v>9.3297735941813862E-56</v>
      </c>
      <c r="U577" s="2">
        <f t="shared" si="129"/>
        <v>-2.2281184931077577E-56</v>
      </c>
      <c r="V577" s="104">
        <f t="shared" si="130"/>
        <v>4.9645120193287849E-112</v>
      </c>
      <c r="W577" s="110">
        <f t="shared" si="131"/>
        <v>2.2281184931077577E-56</v>
      </c>
    </row>
    <row r="578" spans="7:23">
      <c r="G578" s="7">
        <f t="shared" si="132"/>
        <v>9.8400000000000765E-2</v>
      </c>
      <c r="H578" s="6">
        <f t="shared" si="120"/>
        <v>5.2337740179263473E-2</v>
      </c>
      <c r="I578" s="5">
        <f t="shared" si="121"/>
        <v>26583458280.990608</v>
      </c>
      <c r="J578" s="3">
        <f t="shared" si="122"/>
        <v>26.583458280990609</v>
      </c>
      <c r="K578" s="3">
        <f t="shared" si="123"/>
        <v>3.7617378048780188E-2</v>
      </c>
      <c r="L578" s="3">
        <f t="shared" si="124"/>
        <v>10.071752285774823</v>
      </c>
      <c r="M578" s="4">
        <f t="shared" si="125"/>
        <v>17474.957820847056</v>
      </c>
      <c r="N578" s="2">
        <f t="shared" si="126"/>
        <v>0.99670042928547187</v>
      </c>
      <c r="O578" s="3">
        <f t="shared" si="127"/>
        <v>1.3108198310580906E-26</v>
      </c>
      <c r="P578" s="2">
        <f t="shared" si="133"/>
        <v>2.0217841492012383E-30</v>
      </c>
      <c r="Q578" s="2">
        <f t="shared" si="128"/>
        <v>8.998427893068646E-13</v>
      </c>
      <c r="R578" s="2">
        <f t="shared" si="134"/>
        <v>1</v>
      </c>
      <c r="S578" s="2">
        <f t="shared" si="135"/>
        <v>2.0217841492012383E-30</v>
      </c>
      <c r="T578" s="2">
        <f t="shared" si="136"/>
        <v>2.6501947568918924E-56</v>
      </c>
      <c r="U578" s="2">
        <f t="shared" si="129"/>
        <v>2.641450251884256E-56</v>
      </c>
      <c r="V578" s="104">
        <f t="shared" si="130"/>
        <v>6.9772594331793993E-112</v>
      </c>
      <c r="W578" s="110">
        <f t="shared" si="131"/>
        <v>2.641450251884256E-56</v>
      </c>
    </row>
    <row r="579" spans="7:23">
      <c r="G579" s="7">
        <f t="shared" si="132"/>
        <v>9.860000000000077E-2</v>
      </c>
      <c r="H579" s="6">
        <f t="shared" si="120"/>
        <v>5.2444117699953031E-2</v>
      </c>
      <c r="I579" s="5">
        <f t="shared" si="121"/>
        <v>26637489700.260914</v>
      </c>
      <c r="J579" s="3">
        <f t="shared" si="122"/>
        <v>26.637489700260915</v>
      </c>
      <c r="K579" s="3">
        <f t="shared" si="123"/>
        <v>3.7541075050709638E-2</v>
      </c>
      <c r="L579" s="3">
        <f t="shared" si="124"/>
        <v>10.092223327006073</v>
      </c>
      <c r="M579" s="4">
        <f t="shared" si="125"/>
        <v>17612.106822528</v>
      </c>
      <c r="N579" s="2">
        <f t="shared" si="126"/>
        <v>0.39719997416717995</v>
      </c>
      <c r="O579" s="3">
        <f t="shared" si="127"/>
        <v>6.4353543664866335E-27</v>
      </c>
      <c r="P579" s="2">
        <f t="shared" si="133"/>
        <v>1.1576598527597225E-30</v>
      </c>
      <c r="Q579" s="2">
        <f t="shared" si="128"/>
        <v>8.0692820772757061E-13</v>
      </c>
      <c r="R579" s="2">
        <f t="shared" si="134"/>
        <v>1</v>
      </c>
      <c r="S579" s="2">
        <f t="shared" si="135"/>
        <v>1.1576598527597225E-30</v>
      </c>
      <c r="T579" s="2">
        <f t="shared" si="136"/>
        <v>7.4499513883635537E-57</v>
      </c>
      <c r="U579" s="2">
        <f t="shared" si="129"/>
        <v>2.9591204990047497E-57</v>
      </c>
      <c r="V579" s="104">
        <f t="shared" si="130"/>
        <v>8.7563941276301185E-114</v>
      </c>
      <c r="W579" s="110">
        <f t="shared" si="131"/>
        <v>2.9591204990047497E-57</v>
      </c>
    </row>
    <row r="580" spans="7:23">
      <c r="G580" s="7">
        <f t="shared" si="132"/>
        <v>9.8800000000000776E-2</v>
      </c>
      <c r="H580" s="6">
        <f t="shared" si="120"/>
        <v>5.2550495220642597E-2</v>
      </c>
      <c r="I580" s="5">
        <f t="shared" si="121"/>
        <v>26691521119.531223</v>
      </c>
      <c r="J580" s="3">
        <f t="shared" si="122"/>
        <v>26.691521119531224</v>
      </c>
      <c r="K580" s="3">
        <f t="shared" si="123"/>
        <v>3.7465080971659612E-2</v>
      </c>
      <c r="L580" s="3">
        <f t="shared" si="124"/>
        <v>10.112694368237323</v>
      </c>
      <c r="M580" s="4">
        <f t="shared" si="125"/>
        <v>17750.071212024654</v>
      </c>
      <c r="N580" s="2">
        <f t="shared" si="126"/>
        <v>0.14229194300950304</v>
      </c>
      <c r="O580" s="3">
        <f t="shared" si="127"/>
        <v>3.1370280164595323E-27</v>
      </c>
      <c r="P580" s="2">
        <f t="shared" si="133"/>
        <v>6.6061603760602251E-31</v>
      </c>
      <c r="Q580" s="2">
        <f t="shared" si="128"/>
        <v>7.2344754750203159E-13</v>
      </c>
      <c r="R580" s="2">
        <f t="shared" si="134"/>
        <v>1</v>
      </c>
      <c r="S580" s="2">
        <f t="shared" si="135"/>
        <v>6.6061603760602251E-31</v>
      </c>
      <c r="T580" s="2">
        <f t="shared" si="136"/>
        <v>2.0723710180925766E-57</v>
      </c>
      <c r="U580" s="2">
        <f t="shared" si="129"/>
        <v>2.9488169880097469E-58</v>
      </c>
      <c r="V580" s="104">
        <f t="shared" si="130"/>
        <v>8.6955216287748761E-116</v>
      </c>
      <c r="W580" s="110">
        <f t="shared" si="131"/>
        <v>2.9488169880097469E-58</v>
      </c>
    </row>
    <row r="581" spans="7:23">
      <c r="G581" s="7">
        <f t="shared" si="132"/>
        <v>9.9000000000000782E-2</v>
      </c>
      <c r="H581" s="6">
        <f t="shared" si="120"/>
        <v>5.2656872741332156E-2</v>
      </c>
      <c r="I581" s="5">
        <f t="shared" si="121"/>
        <v>26745552538.801525</v>
      </c>
      <c r="J581" s="3">
        <f t="shared" si="122"/>
        <v>26.745552538801526</v>
      </c>
      <c r="K581" s="3">
        <f t="shared" si="123"/>
        <v>3.7389393939393639E-2</v>
      </c>
      <c r="L581" s="3">
        <f t="shared" si="124"/>
        <v>10.133165409468573</v>
      </c>
      <c r="M581" s="4">
        <f t="shared" si="125"/>
        <v>17888.854256554139</v>
      </c>
      <c r="N581" s="2">
        <f t="shared" si="126"/>
        <v>0.64095692979799679</v>
      </c>
      <c r="O581" s="3">
        <f t="shared" si="127"/>
        <v>1.5182947731831422E-27</v>
      </c>
      <c r="P581" s="2">
        <f t="shared" si="133"/>
        <v>3.7569308909420845E-31</v>
      </c>
      <c r="Q581" s="2">
        <f t="shared" si="128"/>
        <v>6.484598552774466E-13</v>
      </c>
      <c r="R581" s="2">
        <f t="shared" si="134"/>
        <v>1</v>
      </c>
      <c r="S581" s="2">
        <f t="shared" si="135"/>
        <v>3.7569308909420845E-31</v>
      </c>
      <c r="T581" s="2">
        <f t="shared" si="136"/>
        <v>5.7041285349276526E-58</v>
      </c>
      <c r="U581" s="2">
        <f t="shared" si="129"/>
        <v>3.656100712920374E-58</v>
      </c>
      <c r="V581" s="104">
        <f t="shared" si="130"/>
        <v>1.3367072423016867E-115</v>
      </c>
      <c r="W581" s="110">
        <f t="shared" si="131"/>
        <v>3.656100712920374E-58</v>
      </c>
    </row>
    <row r="582" spans="7:23">
      <c r="G582" s="7">
        <f t="shared" si="132"/>
        <v>9.9200000000000788E-2</v>
      </c>
      <c r="H582" s="6">
        <f t="shared" si="120"/>
        <v>5.2763250262021714E-2</v>
      </c>
      <c r="I582" s="5">
        <f t="shared" si="121"/>
        <v>26799583958.071831</v>
      </c>
      <c r="J582" s="3">
        <f t="shared" si="122"/>
        <v>26.799583958071832</v>
      </c>
      <c r="K582" s="3">
        <f t="shared" si="123"/>
        <v>3.7314012096773895E-2</v>
      </c>
      <c r="L582" s="3">
        <f t="shared" si="124"/>
        <v>10.153636450699821</v>
      </c>
      <c r="M582" s="4">
        <f t="shared" si="125"/>
        <v>18028.459229954125</v>
      </c>
      <c r="N582" s="2">
        <f t="shared" si="126"/>
        <v>0.87765704338928796</v>
      </c>
      <c r="O582" s="3">
        <f t="shared" si="127"/>
        <v>7.2955950169047023E-28</v>
      </c>
      <c r="P582" s="2">
        <f t="shared" si="133"/>
        <v>2.1292528565217311E-31</v>
      </c>
      <c r="Q582" s="2">
        <f t="shared" si="128"/>
        <v>5.8111627184503997E-13</v>
      </c>
      <c r="R582" s="2">
        <f t="shared" si="134"/>
        <v>1</v>
      </c>
      <c r="S582" s="2">
        <f t="shared" si="135"/>
        <v>2.1292528565217311E-31</v>
      </c>
      <c r="T582" s="2">
        <f t="shared" si="136"/>
        <v>1.5534166529770045E-58</v>
      </c>
      <c r="U582" s="2">
        <f t="shared" si="129"/>
        <v>1.3633670668034814E-58</v>
      </c>
      <c r="V582" s="104">
        <f t="shared" si="130"/>
        <v>1.8587697588443285E-116</v>
      </c>
      <c r="W582" s="110">
        <f t="shared" si="131"/>
        <v>1.3633670668034814E-58</v>
      </c>
    </row>
    <row r="583" spans="7:23">
      <c r="G583" s="7">
        <f t="shared" si="132"/>
        <v>9.9400000000000793E-2</v>
      </c>
      <c r="H583" s="6">
        <f t="shared" si="120"/>
        <v>5.2869627782711273E-2</v>
      </c>
      <c r="I583" s="5">
        <f t="shared" si="121"/>
        <v>26853615377.342136</v>
      </c>
      <c r="J583" s="3">
        <f t="shared" si="122"/>
        <v>26.853615377342138</v>
      </c>
      <c r="K583" s="3">
        <f t="shared" si="123"/>
        <v>3.7238933601609361E-2</v>
      </c>
      <c r="L583" s="3">
        <f t="shared" si="124"/>
        <v>10.174107491931071</v>
      </c>
      <c r="M583" s="4">
        <f t="shared" si="125"/>
        <v>18168.889412682765</v>
      </c>
      <c r="N583" s="2">
        <f t="shared" si="126"/>
        <v>-0.90405102530204728</v>
      </c>
      <c r="O583" s="3">
        <f t="shared" si="127"/>
        <v>3.4802245302973302E-28</v>
      </c>
      <c r="P583" s="2">
        <f t="shared" si="133"/>
        <v>1.2026110309745152E-31</v>
      </c>
      <c r="Q583" s="2">
        <f t="shared" si="128"/>
        <v>5.2065119855845996E-13</v>
      </c>
      <c r="R583" s="2">
        <f t="shared" si="134"/>
        <v>1</v>
      </c>
      <c r="S583" s="2">
        <f t="shared" si="135"/>
        <v>1.2026110309745152E-31</v>
      </c>
      <c r="T583" s="2">
        <f t="shared" si="136"/>
        <v>4.1853564104036706E-59</v>
      </c>
      <c r="U583" s="2">
        <f t="shared" si="129"/>
        <v>-3.7837757540799345E-59</v>
      </c>
      <c r="V583" s="104">
        <f t="shared" si="130"/>
        <v>1.4316958957163177E-117</v>
      </c>
      <c r="W583" s="110">
        <f t="shared" si="131"/>
        <v>3.7837757540799345E-59</v>
      </c>
    </row>
    <row r="584" spans="7:23">
      <c r="G584" s="7">
        <f t="shared" si="132"/>
        <v>9.9600000000000799E-2</v>
      </c>
      <c r="H584" s="6">
        <f t="shared" si="120"/>
        <v>5.2976005303400839E-2</v>
      </c>
      <c r="I584" s="5">
        <f t="shared" si="121"/>
        <v>26907646796.612446</v>
      </c>
      <c r="J584" s="3">
        <f t="shared" si="122"/>
        <v>26.907646796612447</v>
      </c>
      <c r="K584" s="3">
        <f t="shared" si="123"/>
        <v>3.7164156626505726E-2</v>
      </c>
      <c r="L584" s="3">
        <f t="shared" si="124"/>
        <v>10.194578533162321</v>
      </c>
      <c r="M584" s="4">
        <f t="shared" si="125"/>
        <v>18310.14809181873</v>
      </c>
      <c r="N584" s="2">
        <f t="shared" si="126"/>
        <v>0.8500941207498206</v>
      </c>
      <c r="O584" s="3">
        <f t="shared" si="127"/>
        <v>1.6480507736848737E-28</v>
      </c>
      <c r="P584" s="2">
        <f t="shared" si="133"/>
        <v>6.7689452478517846E-32</v>
      </c>
      <c r="Q584" s="2">
        <f t="shared" si="128"/>
        <v>4.6637429293749732E-13</v>
      </c>
      <c r="R584" s="2">
        <f t="shared" si="134"/>
        <v>1</v>
      </c>
      <c r="S584" s="2">
        <f t="shared" si="135"/>
        <v>6.7689452478517846E-32</v>
      </c>
      <c r="T584" s="2">
        <f t="shared" si="136"/>
        <v>1.1155565452752683E-59</v>
      </c>
      <c r="U584" s="2">
        <f t="shared" si="129"/>
        <v>9.4832806050248669E-60</v>
      </c>
      <c r="V584" s="104">
        <f t="shared" si="130"/>
        <v>8.9932611033640806E-119</v>
      </c>
      <c r="W584" s="110">
        <f t="shared" si="131"/>
        <v>9.4832806050248669E-60</v>
      </c>
    </row>
    <row r="585" spans="7:23">
      <c r="G585" s="7">
        <f t="shared" si="132"/>
        <v>9.9800000000000805E-2</v>
      </c>
      <c r="H585" s="6">
        <f t="shared" si="120"/>
        <v>5.3082382824090404E-2</v>
      </c>
      <c r="I585" s="5">
        <f t="shared" si="121"/>
        <v>26961678215.882755</v>
      </c>
      <c r="J585" s="3">
        <f t="shared" si="122"/>
        <v>26.961678215882756</v>
      </c>
      <c r="K585" s="3">
        <f t="shared" si="123"/>
        <v>3.7089679358717133E-2</v>
      </c>
      <c r="L585" s="3">
        <f t="shared" si="124"/>
        <v>10.215049574393573</v>
      </c>
      <c r="M585" s="4">
        <f t="shared" si="125"/>
        <v>18452.23856106116</v>
      </c>
      <c r="N585" s="2">
        <f t="shared" si="126"/>
        <v>-0.98655475445736163</v>
      </c>
      <c r="O585" s="3">
        <f t="shared" si="127"/>
        <v>7.7468543618908024E-29</v>
      </c>
      <c r="P585" s="2">
        <f t="shared" si="133"/>
        <v>3.7967206296817342E-32</v>
      </c>
      <c r="Q585" s="2">
        <f t="shared" si="128"/>
        <v>4.1766321741751831E-13</v>
      </c>
      <c r="R585" s="2">
        <f t="shared" si="134"/>
        <v>1</v>
      </c>
      <c r="S585" s="2">
        <f t="shared" si="135"/>
        <v>3.7967206296817342E-32</v>
      </c>
      <c r="T585" s="2">
        <f t="shared" si="136"/>
        <v>2.9412641770930736E-60</v>
      </c>
      <c r="U585" s="2">
        <f t="shared" si="129"/>
        <v>-2.9017181580262912E-60</v>
      </c>
      <c r="V585" s="104">
        <f t="shared" si="130"/>
        <v>8.4199682686194928E-120</v>
      </c>
      <c r="W585" s="110">
        <f t="shared" si="131"/>
        <v>2.9017181580262912E-60</v>
      </c>
    </row>
    <row r="586" spans="7:23">
      <c r="G586" s="7">
        <f t="shared" si="132"/>
        <v>0.10000000000000081</v>
      </c>
      <c r="H586" s="6">
        <f t="shared" si="120"/>
        <v>5.3188760344779963E-2</v>
      </c>
      <c r="I586" s="5">
        <f t="shared" si="121"/>
        <v>27015709635.153061</v>
      </c>
      <c r="J586" s="3">
        <f t="shared" si="122"/>
        <v>27.015709635153062</v>
      </c>
      <c r="K586" s="3">
        <f t="shared" si="123"/>
        <v>3.7015499999999694E-2</v>
      </c>
      <c r="L586" s="3">
        <f t="shared" si="124"/>
        <v>10.235520615624822</v>
      </c>
      <c r="M586" s="4">
        <f t="shared" si="125"/>
        <v>18595.164120729696</v>
      </c>
      <c r="N586" s="2">
        <f t="shared" si="126"/>
        <v>-0.14672975152655224</v>
      </c>
      <c r="O586" s="3">
        <f t="shared" si="127"/>
        <v>3.6144833379622181E-29</v>
      </c>
      <c r="P586" s="2">
        <f t="shared" si="133"/>
        <v>2.1221791462471666E-32</v>
      </c>
      <c r="Q586" s="2">
        <f t="shared" si="128"/>
        <v>3.7395707200364434E-13</v>
      </c>
      <c r="R586" s="2">
        <f t="shared" si="134"/>
        <v>1</v>
      </c>
      <c r="S586" s="2">
        <f t="shared" si="135"/>
        <v>2.1221791462471666E-32</v>
      </c>
      <c r="T586" s="2">
        <f t="shared" si="136"/>
        <v>7.6705811642812688E-61</v>
      </c>
      <c r="U586" s="2">
        <f t="shared" si="129"/>
        <v>-1.1255024682992424E-61</v>
      </c>
      <c r="V586" s="104">
        <f t="shared" si="130"/>
        <v>1.2667558061476872E-122</v>
      </c>
      <c r="W586" s="110">
        <f t="shared" si="131"/>
        <v>1.1255024682992424E-61</v>
      </c>
    </row>
    <row r="587" spans="7:23">
      <c r="G587" s="7">
        <f t="shared" si="132"/>
        <v>0.10020000000000082</v>
      </c>
      <c r="H587" s="6">
        <f t="shared" si="120"/>
        <v>5.3295137865469529E-2</v>
      </c>
      <c r="I587" s="5">
        <f t="shared" si="121"/>
        <v>27069741054.42337</v>
      </c>
      <c r="J587" s="3">
        <f t="shared" si="122"/>
        <v>27.069741054423371</v>
      </c>
      <c r="K587" s="3">
        <f t="shared" si="123"/>
        <v>3.6941616766466762E-2</v>
      </c>
      <c r="L587" s="3">
        <f t="shared" si="124"/>
        <v>10.255991656856073</v>
      </c>
      <c r="M587" s="4">
        <f t="shared" si="125"/>
        <v>18738.928077764522</v>
      </c>
      <c r="N587" s="2">
        <f t="shared" si="126"/>
        <v>0.56632795356429178</v>
      </c>
      <c r="O587" s="3">
        <f t="shared" si="127"/>
        <v>1.6738151471529742E-29</v>
      </c>
      <c r="P587" s="2">
        <f t="shared" si="133"/>
        <v>1.1820480412094746E-32</v>
      </c>
      <c r="Q587" s="2">
        <f t="shared" si="128"/>
        <v>3.3475044779629868E-13</v>
      </c>
      <c r="R587" s="2">
        <f t="shared" si="134"/>
        <v>1</v>
      </c>
      <c r="S587" s="2">
        <f t="shared" si="135"/>
        <v>1.1820480412094746E-32</v>
      </c>
      <c r="T587" s="2">
        <f t="shared" si="136"/>
        <v>1.9785299160389219E-61</v>
      </c>
      <c r="U587" s="2">
        <f t="shared" si="129"/>
        <v>1.1204967984160526E-61</v>
      </c>
      <c r="V587" s="104">
        <f t="shared" si="130"/>
        <v>1.2555130752606241E-122</v>
      </c>
      <c r="W587" s="110">
        <f t="shared" si="131"/>
        <v>1.1204967984160526E-61</v>
      </c>
    </row>
    <row r="588" spans="7:23">
      <c r="G588" s="7">
        <f t="shared" si="132"/>
        <v>0.10040000000000082</v>
      </c>
      <c r="H588" s="6">
        <f t="shared" si="120"/>
        <v>5.3401515386159087E-2</v>
      </c>
      <c r="I588" s="5">
        <f t="shared" si="121"/>
        <v>27123772473.693676</v>
      </c>
      <c r="J588" s="3">
        <f t="shared" si="122"/>
        <v>27.123772473693677</v>
      </c>
      <c r="K588" s="3">
        <f t="shared" si="123"/>
        <v>3.6868027888445912E-2</v>
      </c>
      <c r="L588" s="3">
        <f t="shared" si="124"/>
        <v>10.276462698087322</v>
      </c>
      <c r="M588" s="4">
        <f t="shared" si="125"/>
        <v>18883.533745726265</v>
      </c>
      <c r="N588" s="2">
        <f t="shared" si="126"/>
        <v>0.48786102727926273</v>
      </c>
      <c r="O588" s="3">
        <f t="shared" si="127"/>
        <v>7.6927822250210389E-30</v>
      </c>
      <c r="P588" s="2">
        <f t="shared" si="133"/>
        <v>6.5608757007522661E-33</v>
      </c>
      <c r="Q588" s="2">
        <f t="shared" si="128"/>
        <v>2.9958804402098023E-13</v>
      </c>
      <c r="R588" s="2">
        <f t="shared" si="134"/>
        <v>1</v>
      </c>
      <c r="S588" s="2">
        <f t="shared" si="135"/>
        <v>6.5608757007522661E-33</v>
      </c>
      <c r="T588" s="2">
        <f t="shared" si="136"/>
        <v>5.0471387971319485E-62</v>
      </c>
      <c r="U588" s="2">
        <f t="shared" si="129"/>
        <v>2.4623023183898149E-62</v>
      </c>
      <c r="V588" s="104">
        <f t="shared" si="130"/>
        <v>6.0629327071478572E-124</v>
      </c>
      <c r="W588" s="110">
        <f t="shared" si="131"/>
        <v>2.4623023183898149E-62</v>
      </c>
    </row>
    <row r="589" spans="7:23">
      <c r="G589" s="7">
        <f t="shared" si="132"/>
        <v>0.10060000000000083</v>
      </c>
      <c r="H589" s="6">
        <f t="shared" si="120"/>
        <v>5.3507892906848653E-2</v>
      </c>
      <c r="I589" s="5">
        <f t="shared" si="121"/>
        <v>27177803892.963985</v>
      </c>
      <c r="J589" s="3">
        <f t="shared" si="122"/>
        <v>27.177803892963986</v>
      </c>
      <c r="K589" s="3">
        <f t="shared" si="123"/>
        <v>3.6794731610337666E-2</v>
      </c>
      <c r="L589" s="3">
        <f t="shared" si="124"/>
        <v>10.296933739318574</v>
      </c>
      <c r="M589" s="4">
        <f t="shared" si="125"/>
        <v>19028.984444796126</v>
      </c>
      <c r="N589" s="2">
        <f t="shared" si="126"/>
        <v>-0.4148694298610669</v>
      </c>
      <c r="O589" s="3">
        <f t="shared" si="127"/>
        <v>3.5087154917596403E-30</v>
      </c>
      <c r="P589" s="2">
        <f t="shared" si="133"/>
        <v>3.6287411514203285E-33</v>
      </c>
      <c r="Q589" s="2">
        <f t="shared" si="128"/>
        <v>2.680597963654982E-13</v>
      </c>
      <c r="R589" s="2">
        <f t="shared" si="134"/>
        <v>1</v>
      </c>
      <c r="S589" s="2">
        <f t="shared" si="135"/>
        <v>3.6287411514203285E-33</v>
      </c>
      <c r="T589" s="2">
        <f t="shared" si="136"/>
        <v>1.2732220293574222E-62</v>
      </c>
      <c r="U589" s="2">
        <f t="shared" si="129"/>
        <v>-5.2822089740606428E-63</v>
      </c>
      <c r="V589" s="104">
        <f t="shared" si="130"/>
        <v>2.7901731645646791E-125</v>
      </c>
      <c r="W589" s="110">
        <f t="shared" si="131"/>
        <v>5.2822089740606428E-63</v>
      </c>
    </row>
    <row r="590" spans="7:23">
      <c r="G590" s="7">
        <f t="shared" si="132"/>
        <v>0.10080000000000083</v>
      </c>
      <c r="H590" s="6">
        <f t="shared" si="120"/>
        <v>5.3614270427538212E-2</v>
      </c>
      <c r="I590" s="5">
        <f t="shared" si="121"/>
        <v>27231835312.234291</v>
      </c>
      <c r="J590" s="3">
        <f t="shared" si="122"/>
        <v>27.231835312234292</v>
      </c>
      <c r="K590" s="3">
        <f t="shared" si="123"/>
        <v>3.6721726190475881E-2</v>
      </c>
      <c r="L590" s="3">
        <f t="shared" si="124"/>
        <v>10.317404780549822</v>
      </c>
      <c r="M590" s="4">
        <f t="shared" si="125"/>
        <v>19175.283501775724</v>
      </c>
      <c r="N590" s="2">
        <f t="shared" si="126"/>
        <v>-0.80042173732529742</v>
      </c>
      <c r="O590" s="3">
        <f t="shared" si="127"/>
        <v>1.5880917236741017E-30</v>
      </c>
      <c r="P590" s="2">
        <f t="shared" si="133"/>
        <v>1.9999150829776188E-33</v>
      </c>
      <c r="Q590" s="2">
        <f t="shared" si="128"/>
        <v>2.397964691451167E-13</v>
      </c>
      <c r="R590" s="2">
        <f t="shared" si="134"/>
        <v>1</v>
      </c>
      <c r="S590" s="2">
        <f t="shared" si="135"/>
        <v>1.9999150829776188E-33</v>
      </c>
      <c r="T590" s="2">
        <f t="shared" si="136"/>
        <v>3.176048591327761E-63</v>
      </c>
      <c r="U590" s="2">
        <f t="shared" si="129"/>
        <v>-2.5421783313001302E-63</v>
      </c>
      <c r="V590" s="104">
        <f t="shared" si="130"/>
        <v>6.4626706681319143E-126</v>
      </c>
      <c r="W590" s="110">
        <f t="shared" si="131"/>
        <v>2.5421783313001302E-63</v>
      </c>
    </row>
    <row r="591" spans="7:23">
      <c r="G591" s="7">
        <f t="shared" si="132"/>
        <v>0.10100000000000084</v>
      </c>
      <c r="H591" s="6">
        <f t="shared" si="120"/>
        <v>5.3720647948227777E-2</v>
      </c>
      <c r="I591" s="5">
        <f t="shared" si="121"/>
        <v>27285866731.504601</v>
      </c>
      <c r="J591" s="3">
        <f t="shared" si="122"/>
        <v>27.285866731504601</v>
      </c>
      <c r="K591" s="3">
        <f t="shared" si="123"/>
        <v>3.6649009900989786E-2</v>
      </c>
      <c r="L591" s="3">
        <f t="shared" si="124"/>
        <v>10.337875821781074</v>
      </c>
      <c r="M591" s="4">
        <f t="shared" si="125"/>
        <v>19322.434250087252</v>
      </c>
      <c r="N591" s="2">
        <f t="shared" si="126"/>
        <v>0.99039774389017687</v>
      </c>
      <c r="O591" s="3">
        <f t="shared" si="127"/>
        <v>7.1324626842571135E-31</v>
      </c>
      <c r="P591" s="2">
        <f t="shared" si="133"/>
        <v>1.0983035413057246E-33</v>
      </c>
      <c r="Q591" s="2">
        <f t="shared" si="128"/>
        <v>2.1446566811793596E-13</v>
      </c>
      <c r="R591" s="2">
        <f t="shared" si="134"/>
        <v>1</v>
      </c>
      <c r="S591" s="2">
        <f t="shared" si="135"/>
        <v>1.0983035413057246E-33</v>
      </c>
      <c r="T591" s="2">
        <f t="shared" si="136"/>
        <v>7.8336090243505219E-64</v>
      </c>
      <c r="U591" s="2">
        <f t="shared" si="129"/>
        <v>7.7583887042344865E-64</v>
      </c>
      <c r="V591" s="104">
        <f t="shared" si="130"/>
        <v>6.0192595285993271E-127</v>
      </c>
      <c r="W591" s="110">
        <f t="shared" si="131"/>
        <v>7.7583887042344865E-64</v>
      </c>
    </row>
    <row r="592" spans="7:23">
      <c r="G592" s="7">
        <f t="shared" si="132"/>
        <v>0.10120000000000084</v>
      </c>
      <c r="H592" s="6">
        <f t="shared" si="120"/>
        <v>5.3827025468917336E-2</v>
      </c>
      <c r="I592" s="5">
        <f t="shared" si="121"/>
        <v>27339898150.774906</v>
      </c>
      <c r="J592" s="3">
        <f t="shared" si="122"/>
        <v>27.339898150774907</v>
      </c>
      <c r="K592" s="3">
        <f t="shared" si="123"/>
        <v>3.6576581027667678E-2</v>
      </c>
      <c r="L592" s="3">
        <f t="shared" si="124"/>
        <v>10.358346863012322</v>
      </c>
      <c r="M592" s="4">
        <f t="shared" si="125"/>
        <v>19470.440029773341</v>
      </c>
      <c r="N592" s="2">
        <f t="shared" si="126"/>
        <v>-0.88251330523452554</v>
      </c>
      <c r="O592" s="3">
        <f t="shared" si="127"/>
        <v>3.1784366698613262E-31</v>
      </c>
      <c r="P592" s="2">
        <f t="shared" si="133"/>
        <v>6.0101088585122672E-34</v>
      </c>
      <c r="Q592" s="2">
        <f t="shared" si="128"/>
        <v>1.9176823469560861E-13</v>
      </c>
      <c r="R592" s="2">
        <f t="shared" si="134"/>
        <v>1</v>
      </c>
      <c r="S592" s="2">
        <f t="shared" si="135"/>
        <v>6.0101088585122672E-34</v>
      </c>
      <c r="T592" s="2">
        <f t="shared" si="136"/>
        <v>1.9102750385753787E-64</v>
      </c>
      <c r="U592" s="2">
        <f t="shared" si="129"/>
        <v>-1.6858431382001682E-64</v>
      </c>
      <c r="V592" s="104">
        <f t="shared" si="130"/>
        <v>2.8420670866165912E-128</v>
      </c>
      <c r="W592" s="110">
        <f t="shared" si="131"/>
        <v>1.6858431382001682E-64</v>
      </c>
    </row>
    <row r="593" spans="7:23">
      <c r="G593" s="7">
        <f t="shared" si="132"/>
        <v>0.10140000000000085</v>
      </c>
      <c r="H593" s="6">
        <f t="shared" si="120"/>
        <v>5.3933402989606902E-2</v>
      </c>
      <c r="I593" s="5">
        <f t="shared" si="121"/>
        <v>27393929570.045216</v>
      </c>
      <c r="J593" s="3">
        <f t="shared" si="122"/>
        <v>27.393929570045216</v>
      </c>
      <c r="K593" s="3">
        <f t="shared" si="123"/>
        <v>3.6504437869822173E-2</v>
      </c>
      <c r="L593" s="3">
        <f t="shared" si="124"/>
        <v>10.378817904243574</v>
      </c>
      <c r="M593" s="4">
        <f t="shared" si="125"/>
        <v>19619.304187497175</v>
      </c>
      <c r="N593" s="2">
        <f t="shared" si="126"/>
        <v>-0.12777287468347817</v>
      </c>
      <c r="O593" s="3">
        <f t="shared" si="127"/>
        <v>1.4053070370259219E-31</v>
      </c>
      <c r="P593" s="2">
        <f t="shared" si="133"/>
        <v>3.277066622625655E-34</v>
      </c>
      <c r="Q593" s="2">
        <f t="shared" si="128"/>
        <v>1.7143498586989309E-13</v>
      </c>
      <c r="R593" s="2">
        <f t="shared" si="134"/>
        <v>1</v>
      </c>
      <c r="S593" s="2">
        <f t="shared" si="135"/>
        <v>3.277066622625655E-34</v>
      </c>
      <c r="T593" s="2">
        <f t="shared" si="136"/>
        <v>4.6052847855786037E-65</v>
      </c>
      <c r="U593" s="2">
        <f t="shared" si="129"/>
        <v>-5.8843047578946359E-66</v>
      </c>
      <c r="V593" s="104">
        <f t="shared" si="130"/>
        <v>3.4625042483781452E-131</v>
      </c>
      <c r="W593" s="110">
        <f t="shared" si="131"/>
        <v>5.8843047578946359E-66</v>
      </c>
    </row>
    <row r="594" spans="7:23">
      <c r="G594" s="7">
        <f t="shared" si="132"/>
        <v>0.10160000000000086</v>
      </c>
      <c r="H594" s="6">
        <f t="shared" si="120"/>
        <v>5.4039780510296467E-2</v>
      </c>
      <c r="I594" s="5">
        <f t="shared" si="121"/>
        <v>27447960989.315521</v>
      </c>
      <c r="J594" s="3">
        <f t="shared" si="122"/>
        <v>27.447960989315522</v>
      </c>
      <c r="K594" s="3">
        <f t="shared" si="123"/>
        <v>3.6432578740157165E-2</v>
      </c>
      <c r="L594" s="3">
        <f t="shared" si="124"/>
        <v>10.399288945474824</v>
      </c>
      <c r="M594" s="4">
        <f t="shared" si="125"/>
        <v>19769.030076542411</v>
      </c>
      <c r="N594" s="2">
        <f t="shared" si="126"/>
        <v>0.80899195927540579</v>
      </c>
      <c r="O594" s="3">
        <f t="shared" si="127"/>
        <v>6.1643289015217507E-32</v>
      </c>
      <c r="P594" s="2">
        <f t="shared" si="133"/>
        <v>1.780430480972146E-34</v>
      </c>
      <c r="Q594" s="2">
        <f t="shared" si="128"/>
        <v>1.5322376743406637E-13</v>
      </c>
      <c r="R594" s="2">
        <f t="shared" si="134"/>
        <v>1</v>
      </c>
      <c r="S594" s="2">
        <f t="shared" si="135"/>
        <v>1.780430480972146E-34</v>
      </c>
      <c r="T594" s="2">
        <f t="shared" si="136"/>
        <v>1.0975159071006872E-65</v>
      </c>
      <c r="U594" s="2">
        <f t="shared" si="129"/>
        <v>8.8788154402130916E-66</v>
      </c>
      <c r="V594" s="104">
        <f t="shared" si="130"/>
        <v>7.8833363621366398E-131</v>
      </c>
      <c r="W594" s="110">
        <f t="shared" si="131"/>
        <v>8.8788154402130916E-66</v>
      </c>
    </row>
    <row r="595" spans="7:23">
      <c r="G595" s="7">
        <f t="shared" si="132"/>
        <v>0.10180000000000086</v>
      </c>
      <c r="H595" s="6">
        <f t="shared" si="120"/>
        <v>5.4146158030986026E-2</v>
      </c>
      <c r="I595" s="5">
        <f t="shared" si="121"/>
        <v>27501992408.585827</v>
      </c>
      <c r="J595" s="3">
        <f t="shared" si="122"/>
        <v>27.501992408585828</v>
      </c>
      <c r="K595" s="3">
        <f t="shared" si="123"/>
        <v>3.6361001964636229E-2</v>
      </c>
      <c r="L595" s="3">
        <f t="shared" si="124"/>
        <v>10.419759986706074</v>
      </c>
      <c r="M595" s="4">
        <f t="shared" si="125"/>
        <v>19919.621056813208</v>
      </c>
      <c r="N595" s="2">
        <f t="shared" si="126"/>
        <v>0.9119050512482022</v>
      </c>
      <c r="O595" s="3">
        <f t="shared" si="127"/>
        <v>2.6824428023384843E-32</v>
      </c>
      <c r="P595" s="2">
        <f t="shared" si="133"/>
        <v>9.6381885084267025E-35</v>
      </c>
      <c r="Q595" s="2">
        <f t="shared" si="128"/>
        <v>1.3691679104664742E-13</v>
      </c>
      <c r="R595" s="2">
        <f t="shared" si="134"/>
        <v>1</v>
      </c>
      <c r="S595" s="2">
        <f t="shared" si="135"/>
        <v>9.6381885084267025E-35</v>
      </c>
      <c r="T595" s="2">
        <f t="shared" si="136"/>
        <v>2.5853889392010701E-66</v>
      </c>
      <c r="U595" s="2">
        <f t="shared" si="129"/>
        <v>2.357629233098687E-66</v>
      </c>
      <c r="V595" s="104">
        <f t="shared" si="130"/>
        <v>5.5584156007615025E-132</v>
      </c>
      <c r="W595" s="110">
        <f t="shared" si="131"/>
        <v>2.357629233098687E-66</v>
      </c>
    </row>
    <row r="596" spans="7:23">
      <c r="G596" s="7">
        <f t="shared" si="132"/>
        <v>0.10200000000000087</v>
      </c>
      <c r="H596" s="6">
        <f t="shared" si="120"/>
        <v>5.4252535551675592E-2</v>
      </c>
      <c r="I596" s="5">
        <f t="shared" si="121"/>
        <v>27556023827.856136</v>
      </c>
      <c r="J596" s="3">
        <f t="shared" si="122"/>
        <v>27.556023827856137</v>
      </c>
      <c r="K596" s="3">
        <f t="shared" si="123"/>
        <v>3.6289705882352627E-2</v>
      </c>
      <c r="L596" s="3">
        <f t="shared" si="124"/>
        <v>10.440231027937324</v>
      </c>
      <c r="M596" s="4">
        <f t="shared" si="125"/>
        <v>20071.080494834252</v>
      </c>
      <c r="N596" s="2">
        <f t="shared" si="126"/>
        <v>0.46613020354154788</v>
      </c>
      <c r="O596" s="3">
        <f t="shared" si="127"/>
        <v>1.1579191297177697E-32</v>
      </c>
      <c r="P596" s="2">
        <f t="shared" si="133"/>
        <v>5.1986463220496911E-35</v>
      </c>
      <c r="Q596" s="2">
        <f t="shared" si="128"/>
        <v>1.2231822838867025E-13</v>
      </c>
      <c r="R596" s="2">
        <f t="shared" si="134"/>
        <v>1</v>
      </c>
      <c r="S596" s="2">
        <f t="shared" si="135"/>
        <v>5.1986463220496911E-35</v>
      </c>
      <c r="T596" s="2">
        <f t="shared" si="136"/>
        <v>6.0196120249382623E-67</v>
      </c>
      <c r="U596" s="2">
        <f t="shared" si="129"/>
        <v>2.8059229784256215E-67</v>
      </c>
      <c r="V596" s="104">
        <f t="shared" si="130"/>
        <v>7.8732037608569108E-134</v>
      </c>
      <c r="W596" s="110">
        <f t="shared" si="131"/>
        <v>2.8059229784256215E-67</v>
      </c>
    </row>
    <row r="597" spans="7:23">
      <c r="G597" s="7">
        <f t="shared" si="132"/>
        <v>0.10220000000000087</v>
      </c>
      <c r="H597" s="6">
        <f t="shared" si="120"/>
        <v>5.4358913072365143E-2</v>
      </c>
      <c r="I597" s="5">
        <f t="shared" si="121"/>
        <v>27610055247.126438</v>
      </c>
      <c r="J597" s="3">
        <f t="shared" si="122"/>
        <v>27.610055247126439</v>
      </c>
      <c r="K597" s="3">
        <f t="shared" si="123"/>
        <v>3.6218688845400866E-2</v>
      </c>
      <c r="L597" s="3">
        <f t="shared" si="124"/>
        <v>10.460702069168573</v>
      </c>
      <c r="M597" s="4">
        <f t="shared" si="125"/>
        <v>20223.411763750661</v>
      </c>
      <c r="N597" s="2">
        <f t="shared" si="126"/>
        <v>-0.86737838407890444</v>
      </c>
      <c r="O597" s="3">
        <f t="shared" si="127"/>
        <v>4.9579475223723343E-33</v>
      </c>
      <c r="P597" s="2">
        <f t="shared" si="133"/>
        <v>2.7938519726201247E-35</v>
      </c>
      <c r="Q597" s="2">
        <f t="shared" si="128"/>
        <v>1.0925203812757936E-13</v>
      </c>
      <c r="R597" s="2">
        <f t="shared" si="134"/>
        <v>1</v>
      </c>
      <c r="S597" s="2">
        <f t="shared" si="135"/>
        <v>2.7938519726201247E-35</v>
      </c>
      <c r="T597" s="2">
        <f t="shared" si="136"/>
        <v>1.3851771465527006E-67</v>
      </c>
      <c r="U597" s="2">
        <f t="shared" si="129"/>
        <v>-1.2014727150399092E-67</v>
      </c>
      <c r="V597" s="104">
        <f t="shared" si="130"/>
        <v>1.4435366849853709E-134</v>
      </c>
      <c r="W597" s="110">
        <f t="shared" si="131"/>
        <v>1.2014727150399092E-67</v>
      </c>
    </row>
    <row r="598" spans="7:23">
      <c r="G598" s="7">
        <f t="shared" si="132"/>
        <v>0.10240000000000088</v>
      </c>
      <c r="H598" s="6">
        <f t="shared" si="120"/>
        <v>5.4465290593054709E-2</v>
      </c>
      <c r="I598" s="5">
        <f t="shared" si="121"/>
        <v>27664086666.396748</v>
      </c>
      <c r="J598" s="3">
        <f t="shared" si="122"/>
        <v>27.664086666396749</v>
      </c>
      <c r="K598" s="3">
        <f t="shared" si="123"/>
        <v>3.6147949218749691E-2</v>
      </c>
      <c r="L598" s="3">
        <f t="shared" si="124"/>
        <v>10.481173110399823</v>
      </c>
      <c r="M598" s="4">
        <f t="shared" si="125"/>
        <v>20376.618243328154</v>
      </c>
      <c r="N598" s="2">
        <f t="shared" si="126"/>
        <v>0.31299936077277057</v>
      </c>
      <c r="O598" s="3">
        <f t="shared" si="127"/>
        <v>2.1055921324627469E-33</v>
      </c>
      <c r="P598" s="2">
        <f t="shared" si="133"/>
        <v>1.4959895737786297E-35</v>
      </c>
      <c r="Q598" s="2">
        <f t="shared" si="128"/>
        <v>9.7560003641842876E-14</v>
      </c>
      <c r="R598" s="2">
        <f t="shared" si="134"/>
        <v>1</v>
      </c>
      <c r="S598" s="2">
        <f t="shared" si="135"/>
        <v>1.4959895737786297E-35</v>
      </c>
      <c r="T598" s="2">
        <f t="shared" si="136"/>
        <v>3.1499438767945806E-68</v>
      </c>
      <c r="U598" s="2">
        <f t="shared" si="129"/>
        <v>9.8593041990680646E-69</v>
      </c>
      <c r="V598" s="104">
        <f t="shared" si="130"/>
        <v>9.7205879289761173E-137</v>
      </c>
      <c r="W598" s="110">
        <f t="shared" si="131"/>
        <v>9.8593041990680646E-69</v>
      </c>
    </row>
    <row r="599" spans="7:23">
      <c r="G599" s="7">
        <f t="shared" si="132"/>
        <v>0.10260000000000088</v>
      </c>
      <c r="H599" s="6">
        <f t="shared" ref="H599:H662" si="137">G599*$E$7/0.00000000000370155</f>
        <v>5.4571668113744268E-2</v>
      </c>
      <c r="I599" s="5">
        <f t="shared" ref="I599:I662" si="138">H599/$E$7</f>
        <v>27718118085.667053</v>
      </c>
      <c r="J599" s="3">
        <f t="shared" ref="J599:J662" si="139">I599*0.000000001</f>
        <v>27.718118085667054</v>
      </c>
      <c r="K599" s="3">
        <f t="shared" ref="K599:K662" si="140">1/J599</f>
        <v>3.6077485380116646E-2</v>
      </c>
      <c r="L599" s="3">
        <f t="shared" ref="L599:L662" si="141">H599*(($E$8/$E$7)^(1/4))</f>
        <v>10.501644151631073</v>
      </c>
      <c r="M599" s="4">
        <f t="shared" ref="M599:M662" si="142">-$E$22+(3.1415926/2)*($E$8*($E$7^3)*(I599^4)-2*$E$11*$E$7*(I599^2))</f>
        <v>20530.703319952867</v>
      </c>
      <c r="N599" s="2">
        <f t="shared" ref="N599:N662" si="143">$E$19*SIN(M599)+$C$19*COS(M599)</f>
        <v>-0.44876781591246717</v>
      </c>
      <c r="O599" s="3">
        <f t="shared" ref="O599:O662" si="144">EXP(-14.238829*($E$10*$E$10*(($E$8*$E$7*$E$7*(I599^3)-$E$11*I599)^2)))</f>
        <v>8.8688585607504122E-34</v>
      </c>
      <c r="P599" s="2">
        <f t="shared" si="133"/>
        <v>7.9810416121354033E-36</v>
      </c>
      <c r="Q599" s="2">
        <f t="shared" ref="Q599:Q662" si="145">($E$35*EXP(-$E$37*(I599^2))+$E$36*EXP(-$E$38*(I599^2)))/2.431</f>
        <v>8.7099961499916128E-14</v>
      </c>
      <c r="R599" s="2">
        <f t="shared" si="134"/>
        <v>1</v>
      </c>
      <c r="S599" s="2">
        <f t="shared" si="135"/>
        <v>7.9810416121354033E-36</v>
      </c>
      <c r="T599" s="2">
        <f t="shared" si="136"/>
        <v>7.0782729225492339E-69</v>
      </c>
      <c r="U599" s="2">
        <f t="shared" ref="U599:U662" si="146">T599*N599</f>
        <v>-3.1765010798847755E-69</v>
      </c>
      <c r="V599" s="104">
        <f t="shared" ref="V599:V662" si="147">U599^2</f>
        <v>1.0090159110509145E-137</v>
      </c>
      <c r="W599" s="110">
        <f t="shared" ref="W599:W662" si="148">ABS(U599)</f>
        <v>3.1765010798847755E-69</v>
      </c>
    </row>
    <row r="600" spans="7:23">
      <c r="G600" s="7">
        <f t="shared" ref="G600:G663" si="149">G599+$C$20</f>
        <v>0.10280000000000089</v>
      </c>
      <c r="H600" s="6">
        <f t="shared" si="137"/>
        <v>5.4678045634433833E-2</v>
      </c>
      <c r="I600" s="5">
        <f t="shared" si="138"/>
        <v>27772149504.937363</v>
      </c>
      <c r="J600" s="3">
        <f t="shared" si="139"/>
        <v>27.772149504937364</v>
      </c>
      <c r="K600" s="3">
        <f t="shared" si="140"/>
        <v>3.600729571984404E-2</v>
      </c>
      <c r="L600" s="3">
        <f t="shared" si="141"/>
        <v>10.522115192862323</v>
      </c>
      <c r="M600" s="4">
        <f t="shared" si="142"/>
        <v>20685.670386631489</v>
      </c>
      <c r="N600" s="2">
        <f t="shared" si="143"/>
        <v>0.99708418806355292</v>
      </c>
      <c r="O600" s="3">
        <f t="shared" si="144"/>
        <v>3.7047144069829191E-34</v>
      </c>
      <c r="P600" s="2">
        <f t="shared" ref="P600:P663" si="150">EXP(-(((3.1415926*$E$14*$E$7*$I600*$I600)^2)/11.090355)*(($E$15/$E$6)^2))</f>
        <v>4.2421906657480782E-36</v>
      </c>
      <c r="Q600" s="2">
        <f t="shared" si="145"/>
        <v>7.7744202542615884E-14</v>
      </c>
      <c r="R600" s="2">
        <f t="shared" ref="R600:R663" si="151">EXP((-0.5*(PI()*$E$24*$E$7)^2)*(I600^4))</f>
        <v>1</v>
      </c>
      <c r="S600" s="2">
        <f t="shared" ref="S600:S663" si="152">EXP(-(((3.1415926*$E$14*$E$7*I600*I600)^2)/11.090355)*(($E$15/$E$6)^2))</f>
        <v>4.2421906657480782E-36</v>
      </c>
      <c r="T600" s="2">
        <f t="shared" ref="T600:T663" si="153">(R600*O600*P600*((1-$C$17)+(Q600*$C$17)))*$C$18+(1-$C$18)</f>
        <v>1.5716104876565367E-69</v>
      </c>
      <c r="U600" s="2">
        <f t="shared" si="146"/>
        <v>1.5670279670371824E-69</v>
      </c>
      <c r="V600" s="104">
        <f t="shared" si="147"/>
        <v>2.4555766494766848E-138</v>
      </c>
      <c r="W600" s="110">
        <f t="shared" si="148"/>
        <v>1.5670279670371824E-69</v>
      </c>
    </row>
    <row r="601" spans="7:23">
      <c r="G601" s="7">
        <f t="shared" si="149"/>
        <v>0.1030000000000009</v>
      </c>
      <c r="H601" s="6">
        <f t="shared" si="137"/>
        <v>5.4784423155123392E-2</v>
      </c>
      <c r="I601" s="5">
        <f t="shared" si="138"/>
        <v>27826180924.207668</v>
      </c>
      <c r="J601" s="3">
        <f t="shared" si="139"/>
        <v>27.826180924207669</v>
      </c>
      <c r="K601" s="3">
        <f t="shared" si="140"/>
        <v>3.5937378640776382E-2</v>
      </c>
      <c r="L601" s="3">
        <f t="shared" si="141"/>
        <v>10.542586234093573</v>
      </c>
      <c r="M601" s="4">
        <f t="shared" si="142"/>
        <v>20841.522842991169</v>
      </c>
      <c r="N601" s="2">
        <f t="shared" si="143"/>
        <v>0.26406691490131412</v>
      </c>
      <c r="O601" s="3">
        <f t="shared" si="144"/>
        <v>1.5346433942111318E-34</v>
      </c>
      <c r="P601" s="2">
        <f t="shared" si="150"/>
        <v>2.2465399596890313E-36</v>
      </c>
      <c r="Q601" s="2">
        <f t="shared" si="145"/>
        <v>6.9378029105790979E-14</v>
      </c>
      <c r="R601" s="2">
        <f t="shared" si="151"/>
        <v>1</v>
      </c>
      <c r="S601" s="2">
        <f t="shared" si="152"/>
        <v>2.2465399596890313E-36</v>
      </c>
      <c r="T601" s="2">
        <f t="shared" si="153"/>
        <v>3.4476377089681138E-70</v>
      </c>
      <c r="U601" s="2">
        <f t="shared" si="146"/>
        <v>9.1040705350464451E-71</v>
      </c>
      <c r="V601" s="104">
        <f t="shared" si="147"/>
        <v>8.288410030710087E-141</v>
      </c>
      <c r="W601" s="110">
        <f t="shared" si="148"/>
        <v>9.1040705350464451E-71</v>
      </c>
    </row>
    <row r="602" spans="7:23">
      <c r="G602" s="7">
        <f t="shared" si="149"/>
        <v>0.1032000000000009</v>
      </c>
      <c r="H602" s="6">
        <f t="shared" si="137"/>
        <v>5.4890800675812958E-2</v>
      </c>
      <c r="I602" s="5">
        <f t="shared" si="138"/>
        <v>27880212343.477978</v>
      </c>
      <c r="J602" s="3">
        <f t="shared" si="139"/>
        <v>27.880212343477979</v>
      </c>
      <c r="K602" s="3">
        <f t="shared" si="140"/>
        <v>3.5867732558139215E-2</v>
      </c>
      <c r="L602" s="3">
        <f t="shared" si="141"/>
        <v>10.563057275324823</v>
      </c>
      <c r="M602" s="4">
        <f t="shared" si="142"/>
        <v>20998.264095279588</v>
      </c>
      <c r="N602" s="2">
        <f t="shared" si="143"/>
        <v>-7.1084021111890341E-2</v>
      </c>
      <c r="O602" s="3">
        <f t="shared" si="144"/>
        <v>6.3037357166340956E-35</v>
      </c>
      <c r="P602" s="2">
        <f t="shared" si="150"/>
        <v>1.1852916067871531E-36</v>
      </c>
      <c r="Q602" s="2">
        <f t="shared" si="145"/>
        <v>6.1898453454762132E-14</v>
      </c>
      <c r="R602" s="2">
        <f t="shared" si="151"/>
        <v>1</v>
      </c>
      <c r="S602" s="2">
        <f t="shared" si="152"/>
        <v>1.1852916067871531E-36</v>
      </c>
      <c r="T602" s="2">
        <f t="shared" si="153"/>
        <v>7.4717650363307925E-71</v>
      </c>
      <c r="U602" s="2">
        <f t="shared" si="146"/>
        <v>-5.3112310358562212E-72</v>
      </c>
      <c r="V602" s="104">
        <f t="shared" si="147"/>
        <v>2.8209175116242348E-143</v>
      </c>
      <c r="W602" s="110">
        <f t="shared" si="148"/>
        <v>5.3112310358562212E-72</v>
      </c>
    </row>
    <row r="603" spans="7:23">
      <c r="G603" s="7">
        <f t="shared" si="149"/>
        <v>0.10340000000000091</v>
      </c>
      <c r="H603" s="6">
        <f t="shared" si="137"/>
        <v>5.4997178196502523E-2</v>
      </c>
      <c r="I603" s="5">
        <f t="shared" si="138"/>
        <v>27934243762.748287</v>
      </c>
      <c r="J603" s="3">
        <f t="shared" si="139"/>
        <v>27.934243762748288</v>
      </c>
      <c r="K603" s="3">
        <f t="shared" si="140"/>
        <v>3.5798355899419411E-2</v>
      </c>
      <c r="L603" s="3">
        <f t="shared" si="141"/>
        <v>10.583528316556073</v>
      </c>
      <c r="M603" s="4">
        <f t="shared" si="142"/>
        <v>21155.897556364915</v>
      </c>
      <c r="N603" s="2">
        <f t="shared" si="143"/>
        <v>0.46415854418711322</v>
      </c>
      <c r="O603" s="3">
        <f t="shared" si="144"/>
        <v>2.567427501278015E-35</v>
      </c>
      <c r="P603" s="2">
        <f t="shared" si="150"/>
        <v>6.2304167575596696E-37</v>
      </c>
      <c r="Q603" s="2">
        <f t="shared" si="145"/>
        <v>5.521302389720304E-14</v>
      </c>
      <c r="R603" s="2">
        <f t="shared" si="151"/>
        <v>1</v>
      </c>
      <c r="S603" s="2">
        <f t="shared" si="152"/>
        <v>6.2304167575596696E-37</v>
      </c>
      <c r="T603" s="2">
        <f t="shared" si="153"/>
        <v>1.5996143327782095E-71</v>
      </c>
      <c r="U603" s="2">
        <f t="shared" si="146"/>
        <v>7.4247465996317414E-72</v>
      </c>
      <c r="V603" s="104">
        <f t="shared" si="147"/>
        <v>5.512686206874311E-143</v>
      </c>
      <c r="W603" s="110">
        <f t="shared" si="148"/>
        <v>7.4247465996317414E-72</v>
      </c>
    </row>
    <row r="604" spans="7:23">
      <c r="G604" s="7">
        <f t="shared" si="149"/>
        <v>0.10360000000000091</v>
      </c>
      <c r="H604" s="6">
        <f t="shared" si="137"/>
        <v>5.5103555717192082E-2</v>
      </c>
      <c r="I604" s="5">
        <f t="shared" si="138"/>
        <v>27988275182.018593</v>
      </c>
      <c r="J604" s="3">
        <f t="shared" si="139"/>
        <v>27.988275182018594</v>
      </c>
      <c r="K604" s="3">
        <f t="shared" si="140"/>
        <v>3.5729247104246784E-2</v>
      </c>
      <c r="L604" s="3">
        <f t="shared" si="141"/>
        <v>10.603999357787323</v>
      </c>
      <c r="M604" s="4">
        <f t="shared" si="142"/>
        <v>21314.426645735806</v>
      </c>
      <c r="N604" s="2">
        <f t="shared" si="143"/>
        <v>0.93542225720394911</v>
      </c>
      <c r="O604" s="3">
        <f t="shared" si="144"/>
        <v>1.0367636776422218E-35</v>
      </c>
      <c r="P604" s="2">
        <f t="shared" si="150"/>
        <v>3.2627480021671569E-37</v>
      </c>
      <c r="Q604" s="2">
        <f t="shared" si="145"/>
        <v>4.9238766309030241E-14</v>
      </c>
      <c r="R604" s="2">
        <f t="shared" si="151"/>
        <v>1</v>
      </c>
      <c r="S604" s="2">
        <f t="shared" si="152"/>
        <v>3.2627480021671569E-37</v>
      </c>
      <c r="T604" s="2">
        <f t="shared" si="153"/>
        <v>3.3826986179466337E-72</v>
      </c>
      <c r="U604" s="2">
        <f t="shared" si="146"/>
        <v>3.164251576640319E-72</v>
      </c>
      <c r="V604" s="104">
        <f t="shared" si="147"/>
        <v>1.0012488040270744E-143</v>
      </c>
      <c r="W604" s="110">
        <f t="shared" si="148"/>
        <v>3.164251576640319E-72</v>
      </c>
    </row>
    <row r="605" spans="7:23">
      <c r="G605" s="7">
        <f t="shared" si="149"/>
        <v>0.10380000000000092</v>
      </c>
      <c r="H605" s="6">
        <f t="shared" si="137"/>
        <v>5.5209933237881648E-2</v>
      </c>
      <c r="I605" s="5">
        <f t="shared" si="138"/>
        <v>28042306601.288902</v>
      </c>
      <c r="J605" s="3">
        <f t="shared" si="139"/>
        <v>28.042306601288903</v>
      </c>
      <c r="K605" s="3">
        <f t="shared" si="140"/>
        <v>3.5660404624277137E-2</v>
      </c>
      <c r="L605" s="3">
        <f t="shared" si="141"/>
        <v>10.624470399018573</v>
      </c>
      <c r="M605" s="4">
        <f t="shared" si="142"/>
        <v>21473.854789501456</v>
      </c>
      <c r="N605" s="2">
        <f t="shared" si="143"/>
        <v>-0.90824035015766191</v>
      </c>
      <c r="O605" s="3">
        <f t="shared" si="144"/>
        <v>4.1506327846915367E-36</v>
      </c>
      <c r="P605" s="2">
        <f t="shared" si="150"/>
        <v>1.7022299146555456E-37</v>
      </c>
      <c r="Q605" s="2">
        <f t="shared" si="145"/>
        <v>4.3901229959915264E-14</v>
      </c>
      <c r="R605" s="2">
        <f t="shared" si="151"/>
        <v>1</v>
      </c>
      <c r="S605" s="2">
        <f t="shared" si="152"/>
        <v>1.7022299146555456E-37</v>
      </c>
      <c r="T605" s="2">
        <f t="shared" si="153"/>
        <v>7.0653312908519842E-73</v>
      </c>
      <c r="U605" s="2">
        <f t="shared" si="146"/>
        <v>-6.4170189655832914E-73</v>
      </c>
      <c r="V605" s="104">
        <f t="shared" si="147"/>
        <v>4.1178132404655653E-145</v>
      </c>
      <c r="W605" s="110">
        <f t="shared" si="148"/>
        <v>6.4170189655832914E-73</v>
      </c>
    </row>
    <row r="606" spans="7:23">
      <c r="G606" s="7">
        <f t="shared" si="149"/>
        <v>0.10400000000000093</v>
      </c>
      <c r="H606" s="6">
        <f t="shared" si="137"/>
        <v>5.5316310758571206E-2</v>
      </c>
      <c r="I606" s="5">
        <f t="shared" si="138"/>
        <v>28096338020.559208</v>
      </c>
      <c r="J606" s="3">
        <f t="shared" si="139"/>
        <v>28.096338020559209</v>
      </c>
      <c r="K606" s="3">
        <f t="shared" si="140"/>
        <v>3.5591826923076601E-2</v>
      </c>
      <c r="L606" s="3">
        <f t="shared" si="141"/>
        <v>10.644941440249823</v>
      </c>
      <c r="M606" s="4">
        <f t="shared" si="142"/>
        <v>21634.185420391521</v>
      </c>
      <c r="N606" s="2">
        <f t="shared" si="143"/>
        <v>0.94849950239229752</v>
      </c>
      <c r="O606" s="3">
        <f t="shared" si="144"/>
        <v>1.6473019098828508E-36</v>
      </c>
      <c r="P606" s="2">
        <f t="shared" si="150"/>
        <v>8.8473834410802785E-38</v>
      </c>
      <c r="Q606" s="2">
        <f t="shared" si="145"/>
        <v>3.9133627571471E-14</v>
      </c>
      <c r="R606" s="2">
        <f t="shared" si="151"/>
        <v>1</v>
      </c>
      <c r="S606" s="2">
        <f t="shared" si="152"/>
        <v>8.8473834410802785E-38</v>
      </c>
      <c r="T606" s="2">
        <f t="shared" si="153"/>
        <v>1.457431163995745E-73</v>
      </c>
      <c r="U606" s="2">
        <f t="shared" si="146"/>
        <v>1.3823727338209911E-73</v>
      </c>
      <c r="V606" s="104">
        <f t="shared" si="147"/>
        <v>1.9109543752117208E-146</v>
      </c>
      <c r="W606" s="110">
        <f t="shared" si="148"/>
        <v>1.3823727338209911E-73</v>
      </c>
    </row>
    <row r="607" spans="7:23">
      <c r="G607" s="7">
        <f t="shared" si="149"/>
        <v>0.10420000000000093</v>
      </c>
      <c r="H607" s="6">
        <f t="shared" si="137"/>
        <v>5.5422688279260772E-2</v>
      </c>
      <c r="I607" s="5">
        <f t="shared" si="138"/>
        <v>28150369439.829517</v>
      </c>
      <c r="J607" s="3">
        <f t="shared" si="139"/>
        <v>28.150369439829518</v>
      </c>
      <c r="K607" s="3">
        <f t="shared" si="140"/>
        <v>3.5523512476007352E-2</v>
      </c>
      <c r="L607" s="3">
        <f t="shared" si="141"/>
        <v>10.665412481481074</v>
      </c>
      <c r="M607" s="4">
        <f t="shared" si="142"/>
        <v>21795.421977756188</v>
      </c>
      <c r="N607" s="2">
        <f t="shared" si="143"/>
        <v>-0.76933244374229703</v>
      </c>
      <c r="O607" s="3">
        <f t="shared" si="144"/>
        <v>6.480785928752967E-37</v>
      </c>
      <c r="P607" s="2">
        <f t="shared" si="150"/>
        <v>4.5810718987725535E-38</v>
      </c>
      <c r="Q607" s="2">
        <f t="shared" si="145"/>
        <v>3.4876060491413436E-14</v>
      </c>
      <c r="R607" s="2">
        <f t="shared" si="151"/>
        <v>1</v>
      </c>
      <c r="S607" s="2">
        <f t="shared" si="152"/>
        <v>4.5810718987725535E-38</v>
      </c>
      <c r="T607" s="2">
        <f t="shared" si="153"/>
        <v>2.9688946300170799E-74</v>
      </c>
      <c r="U607" s="2">
        <f t="shared" si="146"/>
        <v>-2.2840669609244228E-74</v>
      </c>
      <c r="V607" s="104">
        <f t="shared" si="147"/>
        <v>5.2169618819865285E-148</v>
      </c>
      <c r="W607" s="110">
        <f t="shared" si="148"/>
        <v>2.2840669609244228E-74</v>
      </c>
    </row>
    <row r="608" spans="7:23">
      <c r="G608" s="7">
        <f t="shared" si="149"/>
        <v>0.10440000000000094</v>
      </c>
      <c r="H608" s="6">
        <f t="shared" si="137"/>
        <v>5.5529065799950331E-2</v>
      </c>
      <c r="I608" s="5">
        <f t="shared" si="138"/>
        <v>28204400859.099823</v>
      </c>
      <c r="J608" s="3">
        <f t="shared" si="139"/>
        <v>28.204400859099824</v>
      </c>
      <c r="K608" s="3">
        <f t="shared" si="140"/>
        <v>3.545545977011462E-2</v>
      </c>
      <c r="L608" s="3">
        <f t="shared" si="141"/>
        <v>10.685883522712324</v>
      </c>
      <c r="M608" s="4">
        <f t="shared" si="142"/>
        <v>21957.567907566117</v>
      </c>
      <c r="N608" s="2">
        <f t="shared" si="143"/>
        <v>-0.86588105218500178</v>
      </c>
      <c r="O608" s="3">
        <f t="shared" si="144"/>
        <v>2.5272534799584931E-37</v>
      </c>
      <c r="P608" s="2">
        <f t="shared" si="150"/>
        <v>2.3630268831259334E-38</v>
      </c>
      <c r="Q608" s="2">
        <f t="shared" si="145"/>
        <v>3.1074820729719508E-14</v>
      </c>
      <c r="R608" s="2">
        <f t="shared" si="151"/>
        <v>1</v>
      </c>
      <c r="S608" s="2">
        <f t="shared" si="152"/>
        <v>2.3630268831259334E-38</v>
      </c>
      <c r="T608" s="2">
        <f t="shared" si="153"/>
        <v>5.9719679136154863E-75</v>
      </c>
      <c r="U608" s="2">
        <f t="shared" si="146"/>
        <v>-5.1710138606564471E-75</v>
      </c>
      <c r="V608" s="104">
        <f t="shared" si="147"/>
        <v>2.6739384347101093E-149</v>
      </c>
      <c r="W608" s="110">
        <f t="shared" si="148"/>
        <v>5.1710138606564471E-75</v>
      </c>
    </row>
    <row r="609" spans="7:23">
      <c r="G609" s="7">
        <f t="shared" si="149"/>
        <v>0.10460000000000094</v>
      </c>
      <c r="H609" s="6">
        <f t="shared" si="137"/>
        <v>5.5635443320639896E-2</v>
      </c>
      <c r="I609" s="5">
        <f t="shared" si="138"/>
        <v>28258432278.370129</v>
      </c>
      <c r="J609" s="3">
        <f t="shared" si="139"/>
        <v>28.25843227837013</v>
      </c>
      <c r="K609" s="3">
        <f t="shared" si="140"/>
        <v>3.5387667304014971E-2</v>
      </c>
      <c r="L609" s="3">
        <f t="shared" si="141"/>
        <v>10.706354563943574</v>
      </c>
      <c r="M609" s="4">
        <f t="shared" si="142"/>
        <v>22120.626662412484</v>
      </c>
      <c r="N609" s="2">
        <f t="shared" si="143"/>
        <v>-0.67638669738077506</v>
      </c>
      <c r="O609" s="3">
        <f t="shared" si="144"/>
        <v>9.7680412698943123E-38</v>
      </c>
      <c r="P609" s="2">
        <f t="shared" si="150"/>
        <v>1.214264142609892E-38</v>
      </c>
      <c r="Q609" s="2">
        <f t="shared" si="145"/>
        <v>2.7681762385785903E-14</v>
      </c>
      <c r="R609" s="2">
        <f t="shared" si="151"/>
        <v>1</v>
      </c>
      <c r="S609" s="2">
        <f t="shared" si="152"/>
        <v>1.214264142609892E-38</v>
      </c>
      <c r="T609" s="2">
        <f t="shared" si="153"/>
        <v>1.1860982257566258E-75</v>
      </c>
      <c r="U609" s="2">
        <f t="shared" si="146"/>
        <v>-8.0226106168872105E-76</v>
      </c>
      <c r="V609" s="104">
        <f t="shared" si="147"/>
        <v>6.4362281110191391E-151</v>
      </c>
      <c r="W609" s="110">
        <f t="shared" si="148"/>
        <v>8.0226106168872105E-76</v>
      </c>
    </row>
    <row r="610" spans="7:23">
      <c r="G610" s="7">
        <f t="shared" si="149"/>
        <v>0.10480000000000095</v>
      </c>
      <c r="H610" s="6">
        <f t="shared" si="137"/>
        <v>5.5741820841329455E-2</v>
      </c>
      <c r="I610" s="5">
        <f t="shared" si="138"/>
        <v>28312463697.640434</v>
      </c>
      <c r="J610" s="3">
        <f t="shared" si="139"/>
        <v>28.312463697640435</v>
      </c>
      <c r="K610" s="3">
        <f t="shared" si="140"/>
        <v>3.5320133587785942E-2</v>
      </c>
      <c r="L610" s="3">
        <f t="shared" si="141"/>
        <v>10.726825605174824</v>
      </c>
      <c r="M610" s="4">
        <f t="shared" si="142"/>
        <v>22284.601701506977</v>
      </c>
      <c r="N610" s="2">
        <f t="shared" si="143"/>
        <v>-0.97682051034206496</v>
      </c>
      <c r="O610" s="3">
        <f t="shared" si="144"/>
        <v>3.7417473585620246E-38</v>
      </c>
      <c r="P610" s="2">
        <f t="shared" si="150"/>
        <v>6.2157605679919265E-39</v>
      </c>
      <c r="Q610" s="2">
        <f t="shared" si="145"/>
        <v>2.4653735706069184E-14</v>
      </c>
      <c r="R610" s="2">
        <f t="shared" si="151"/>
        <v>1</v>
      </c>
      <c r="S610" s="2">
        <f t="shared" si="152"/>
        <v>6.2157605679919265E-39</v>
      </c>
      <c r="T610" s="2">
        <f t="shared" si="153"/>
        <v>2.325780568673778E-76</v>
      </c>
      <c r="U610" s="2">
        <f t="shared" si="146"/>
        <v>-2.2718701620355779E-76</v>
      </c>
      <c r="V610" s="104">
        <f t="shared" si="147"/>
        <v>5.1613940331475628E-152</v>
      </c>
      <c r="W610" s="110">
        <f t="shared" si="148"/>
        <v>2.2718701620355779E-76</v>
      </c>
    </row>
    <row r="611" spans="7:23">
      <c r="G611" s="7">
        <f t="shared" si="149"/>
        <v>0.10500000000000095</v>
      </c>
      <c r="H611" s="6">
        <f t="shared" si="137"/>
        <v>5.5848198362019021E-2</v>
      </c>
      <c r="I611" s="5">
        <f t="shared" si="138"/>
        <v>28366495116.910744</v>
      </c>
      <c r="J611" s="3">
        <f t="shared" si="139"/>
        <v>28.366495116910745</v>
      </c>
      <c r="K611" s="3">
        <f t="shared" si="140"/>
        <v>3.5252857142856815E-2</v>
      </c>
      <c r="L611" s="3">
        <f t="shared" si="141"/>
        <v>10.747296646406074</v>
      </c>
      <c r="M611" s="4">
        <f t="shared" si="142"/>
        <v>22449.496490681777</v>
      </c>
      <c r="N611" s="2">
        <f t="shared" si="143"/>
        <v>-0.25181436490947423</v>
      </c>
      <c r="O611" s="3">
        <f t="shared" si="144"/>
        <v>1.4204315102802947E-38</v>
      </c>
      <c r="P611" s="2">
        <f t="shared" si="150"/>
        <v>3.1696084438491014E-39</v>
      </c>
      <c r="Q611" s="2">
        <f t="shared" si="145"/>
        <v>2.1952077656168981E-14</v>
      </c>
      <c r="R611" s="2">
        <f t="shared" si="151"/>
        <v>1</v>
      </c>
      <c r="S611" s="2">
        <f t="shared" si="152"/>
        <v>3.1696084438491014E-39</v>
      </c>
      <c r="T611" s="2">
        <f t="shared" si="153"/>
        <v>4.5022117088937535E-77</v>
      </c>
      <c r="U611" s="2">
        <f t="shared" si="146"/>
        <v>-1.1337215821630793E-77</v>
      </c>
      <c r="V611" s="104">
        <f t="shared" si="147"/>
        <v>1.2853246258623557E-154</v>
      </c>
      <c r="W611" s="110">
        <f t="shared" si="148"/>
        <v>1.1337215821630793E-77</v>
      </c>
    </row>
    <row r="612" spans="7:23">
      <c r="G612" s="7">
        <f t="shared" si="149"/>
        <v>0.10520000000000096</v>
      </c>
      <c r="H612" s="6">
        <f t="shared" si="137"/>
        <v>5.5954575882708586E-2</v>
      </c>
      <c r="I612" s="5">
        <f t="shared" si="138"/>
        <v>28420526536.181053</v>
      </c>
      <c r="J612" s="3">
        <f t="shared" si="139"/>
        <v>28.420526536181054</v>
      </c>
      <c r="K612" s="3">
        <f t="shared" si="140"/>
        <v>3.5185836501900811E-2</v>
      </c>
      <c r="L612" s="3">
        <f t="shared" si="141"/>
        <v>10.767767687637326</v>
      </c>
      <c r="M612" s="4">
        <f t="shared" si="142"/>
        <v>22615.314502389552</v>
      </c>
      <c r="N612" s="2">
        <f t="shared" si="143"/>
        <v>0.80812010215696883</v>
      </c>
      <c r="O612" s="3">
        <f t="shared" si="144"/>
        <v>5.3433718729229971E-39</v>
      </c>
      <c r="P612" s="2">
        <f t="shared" si="150"/>
        <v>1.6100553472069312E-39</v>
      </c>
      <c r="Q612" s="2">
        <f t="shared" si="145"/>
        <v>1.9542153475788623E-14</v>
      </c>
      <c r="R612" s="2">
        <f t="shared" si="151"/>
        <v>1</v>
      </c>
      <c r="S612" s="2">
        <f t="shared" si="152"/>
        <v>1.6100553472069312E-39</v>
      </c>
      <c r="T612" s="2">
        <f t="shared" si="153"/>
        <v>8.6031244561147866E-78</v>
      </c>
      <c r="U612" s="2">
        <f t="shared" si="146"/>
        <v>6.9523578143445983E-78</v>
      </c>
      <c r="V612" s="104">
        <f t="shared" si="147"/>
        <v>4.8335279178678397E-155</v>
      </c>
      <c r="W612" s="110">
        <f t="shared" si="148"/>
        <v>6.9523578143445983E-78</v>
      </c>
    </row>
    <row r="613" spans="7:23">
      <c r="G613" s="7">
        <f t="shared" si="149"/>
        <v>0.10540000000000097</v>
      </c>
      <c r="H613" s="6">
        <f t="shared" si="137"/>
        <v>5.6060953403398138E-2</v>
      </c>
      <c r="I613" s="5">
        <f t="shared" si="138"/>
        <v>28474557955.451355</v>
      </c>
      <c r="J613" s="3">
        <f t="shared" si="139"/>
        <v>28.474557955451356</v>
      </c>
      <c r="K613" s="3">
        <f t="shared" si="140"/>
        <v>3.5119070208728329E-2</v>
      </c>
      <c r="L613" s="3">
        <f t="shared" si="141"/>
        <v>10.788238728868574</v>
      </c>
      <c r="M613" s="4">
        <f t="shared" si="142"/>
        <v>22782.059215703463</v>
      </c>
      <c r="N613" s="2">
        <f t="shared" si="143"/>
        <v>-0.64471533807264358</v>
      </c>
      <c r="O613" s="3">
        <f t="shared" si="144"/>
        <v>1.9917278752486986E-39</v>
      </c>
      <c r="P613" s="2">
        <f t="shared" si="150"/>
        <v>8.1469200972939896E-40</v>
      </c>
      <c r="Q613" s="2">
        <f t="shared" si="145"/>
        <v>1.7392944214915213E-14</v>
      </c>
      <c r="R613" s="2">
        <f t="shared" si="151"/>
        <v>1</v>
      </c>
      <c r="S613" s="2">
        <f t="shared" si="152"/>
        <v>8.1469200972939896E-40</v>
      </c>
      <c r="T613" s="2">
        <f t="shared" si="153"/>
        <v>1.6226447855204278E-78</v>
      </c>
      <c r="U613" s="2">
        <f t="shared" si="146"/>
        <v>-1.0461439814686149E-78</v>
      </c>
      <c r="V613" s="104">
        <f t="shared" si="147"/>
        <v>1.0944172299630056E-156</v>
      </c>
      <c r="W613" s="110">
        <f t="shared" si="148"/>
        <v>1.0461439814686149E-78</v>
      </c>
    </row>
    <row r="614" spans="7:23">
      <c r="G614" s="7">
        <f t="shared" si="149"/>
        <v>0.10560000000000097</v>
      </c>
      <c r="H614" s="6">
        <f t="shared" si="137"/>
        <v>5.6167330924087704E-2</v>
      </c>
      <c r="I614" s="5">
        <f t="shared" si="138"/>
        <v>28528589374.721664</v>
      </c>
      <c r="J614" s="3">
        <f t="shared" si="139"/>
        <v>28.528589374721665</v>
      </c>
      <c r="K614" s="3">
        <f t="shared" si="140"/>
        <v>3.5052556818181493E-2</v>
      </c>
      <c r="L614" s="3">
        <f t="shared" si="141"/>
        <v>10.808709770099824</v>
      </c>
      <c r="M614" s="4">
        <f t="shared" si="142"/>
        <v>22949.73411631722</v>
      </c>
      <c r="N614" s="2">
        <f t="shared" si="143"/>
        <v>-0.4527428590536115</v>
      </c>
      <c r="O614" s="3">
        <f t="shared" si="144"/>
        <v>7.3558720856860633E-40</v>
      </c>
      <c r="P614" s="2">
        <f t="shared" si="150"/>
        <v>4.1063613683153663E-40</v>
      </c>
      <c r="Q614" s="2">
        <f t="shared" si="145"/>
        <v>1.5476675729868798E-14</v>
      </c>
      <c r="R614" s="2">
        <f t="shared" si="151"/>
        <v>1</v>
      </c>
      <c r="S614" s="2">
        <f t="shared" si="152"/>
        <v>4.1063613683153663E-40</v>
      </c>
      <c r="T614" s="2">
        <f t="shared" si="153"/>
        <v>3.0205868962930631E-79</v>
      </c>
      <c r="U614" s="2">
        <f t="shared" si="146"/>
        <v>-1.3675491474475961E-79</v>
      </c>
      <c r="V614" s="104">
        <f t="shared" si="147"/>
        <v>1.8701906706846471E-158</v>
      </c>
      <c r="W614" s="110">
        <f t="shared" si="148"/>
        <v>1.3675491474475961E-79</v>
      </c>
    </row>
    <row r="615" spans="7:23">
      <c r="G615" s="7">
        <f t="shared" si="149"/>
        <v>0.10580000000000098</v>
      </c>
      <c r="H615" s="6">
        <f t="shared" si="137"/>
        <v>5.6273708444777262E-2</v>
      </c>
      <c r="I615" s="5">
        <f t="shared" si="138"/>
        <v>28582620793.99197</v>
      </c>
      <c r="J615" s="3">
        <f t="shared" si="139"/>
        <v>28.582620793991971</v>
      </c>
      <c r="K615" s="3">
        <f t="shared" si="140"/>
        <v>3.4986294896029918E-2</v>
      </c>
      <c r="L615" s="3">
        <f t="shared" si="141"/>
        <v>10.829180811331074</v>
      </c>
      <c r="M615" s="4">
        <f t="shared" si="142"/>
        <v>23118.342696544983</v>
      </c>
      <c r="N615" s="2">
        <f t="shared" si="143"/>
        <v>0.5375963833418288</v>
      </c>
      <c r="O615" s="3">
        <f t="shared" si="144"/>
        <v>2.6915211535487405E-40</v>
      </c>
      <c r="P615" s="2">
        <f t="shared" si="150"/>
        <v>2.061700212873834E-40</v>
      </c>
      <c r="Q615" s="2">
        <f t="shared" si="145"/>
        <v>1.376848505311419E-14</v>
      </c>
      <c r="R615" s="2">
        <f t="shared" si="151"/>
        <v>1</v>
      </c>
      <c r="S615" s="2">
        <f t="shared" si="152"/>
        <v>2.061700212873834E-40</v>
      </c>
      <c r="T615" s="2">
        <f t="shared" si="153"/>
        <v>5.549109735225865E-80</v>
      </c>
      <c r="U615" s="2">
        <f t="shared" si="146"/>
        <v>2.9831813244243583E-80</v>
      </c>
      <c r="V615" s="104">
        <f t="shared" si="147"/>
        <v>8.8993708143942688E-160</v>
      </c>
      <c r="W615" s="110">
        <f t="shared" si="148"/>
        <v>2.9831813244243583E-80</v>
      </c>
    </row>
    <row r="616" spans="7:23">
      <c r="G616" s="7">
        <f t="shared" si="149"/>
        <v>0.10600000000000098</v>
      </c>
      <c r="H616" s="6">
        <f t="shared" si="137"/>
        <v>5.6380085965466828E-2</v>
      </c>
      <c r="I616" s="5">
        <f t="shared" si="138"/>
        <v>28636652213.26228</v>
      </c>
      <c r="J616" s="3">
        <f t="shared" si="139"/>
        <v>28.63665221326228</v>
      </c>
      <c r="K616" s="3">
        <f t="shared" si="140"/>
        <v>3.4920283018867598E-2</v>
      </c>
      <c r="L616" s="3">
        <f t="shared" si="141"/>
        <v>10.849651852562324</v>
      </c>
      <c r="M616" s="4">
        <f t="shared" si="142"/>
        <v>23287.888455321452</v>
      </c>
      <c r="N616" s="2">
        <f t="shared" si="143"/>
        <v>0.61928241359465919</v>
      </c>
      <c r="O616" s="3">
        <f t="shared" si="144"/>
        <v>9.7564228583798238E-41</v>
      </c>
      <c r="P616" s="2">
        <f t="shared" si="150"/>
        <v>1.0310793277477446E-40</v>
      </c>
      <c r="Q616" s="2">
        <f t="shared" si="145"/>
        <v>1.2246120445006709E-14</v>
      </c>
      <c r="R616" s="2">
        <f t="shared" si="151"/>
        <v>1</v>
      </c>
      <c r="S616" s="2">
        <f t="shared" si="152"/>
        <v>1.0310793277477446E-40</v>
      </c>
      <c r="T616" s="2">
        <f t="shared" si="153"/>
        <v>1.0059645922040997E-80</v>
      </c>
      <c r="U616" s="2">
        <f t="shared" si="146"/>
        <v>6.2297618065092195E-81</v>
      </c>
      <c r="V616" s="104">
        <f t="shared" si="147"/>
        <v>3.8809932165841017E-161</v>
      </c>
      <c r="W616" s="110">
        <f t="shared" si="148"/>
        <v>6.2297618065092195E-81</v>
      </c>
    </row>
    <row r="617" spans="7:23">
      <c r="G617" s="7">
        <f t="shared" si="149"/>
        <v>0.10620000000000099</v>
      </c>
      <c r="H617" s="6">
        <f t="shared" si="137"/>
        <v>5.6486463486156387E-2</v>
      </c>
      <c r="I617" s="5">
        <f t="shared" si="138"/>
        <v>28690683632.532585</v>
      </c>
      <c r="J617" s="3">
        <f t="shared" si="139"/>
        <v>28.690683632532586</v>
      </c>
      <c r="K617" s="3">
        <f t="shared" si="140"/>
        <v>3.4854519774010974E-2</v>
      </c>
      <c r="L617" s="3">
        <f t="shared" si="141"/>
        <v>10.870122893793575</v>
      </c>
      <c r="M617" s="4">
        <f t="shared" si="142"/>
        <v>23458.37489820179</v>
      </c>
      <c r="N617" s="2">
        <f t="shared" si="143"/>
        <v>-0.17175526909735123</v>
      </c>
      <c r="O617" s="3">
        <f t="shared" si="144"/>
        <v>3.5033391102869132E-41</v>
      </c>
      <c r="P617" s="2">
        <f t="shared" si="150"/>
        <v>5.1363004178222969E-41</v>
      </c>
      <c r="Q617" s="2">
        <f t="shared" si="145"/>
        <v>1.0889671792755541E-14</v>
      </c>
      <c r="R617" s="2">
        <f t="shared" si="151"/>
        <v>1</v>
      </c>
      <c r="S617" s="2">
        <f t="shared" si="152"/>
        <v>5.1363004178222969E-41</v>
      </c>
      <c r="T617" s="2">
        <f t="shared" si="153"/>
        <v>1.7994202135939867E-81</v>
      </c>
      <c r="U617" s="2">
        <f t="shared" si="146"/>
        <v>-3.0905990300504838E-82</v>
      </c>
      <c r="V617" s="104">
        <f t="shared" si="147"/>
        <v>9.5518023645489902E-164</v>
      </c>
      <c r="W617" s="110">
        <f t="shared" si="148"/>
        <v>3.0905990300504838E-82</v>
      </c>
    </row>
    <row r="618" spans="7:23">
      <c r="G618" s="7">
        <f t="shared" si="149"/>
        <v>0.10640000000000099</v>
      </c>
      <c r="H618" s="6">
        <f t="shared" si="137"/>
        <v>5.6592841006845952E-2</v>
      </c>
      <c r="I618" s="5">
        <f t="shared" si="138"/>
        <v>28744715051.802895</v>
      </c>
      <c r="J618" s="3">
        <f t="shared" si="139"/>
        <v>28.744715051802896</v>
      </c>
      <c r="K618" s="3">
        <f t="shared" si="140"/>
        <v>3.4789003759398168E-2</v>
      </c>
      <c r="L618" s="3">
        <f t="shared" si="141"/>
        <v>10.890593935024825</v>
      </c>
      <c r="M618" s="4">
        <f t="shared" si="142"/>
        <v>23629.805537361688</v>
      </c>
      <c r="N618" s="2">
        <f t="shared" si="143"/>
        <v>-0.92625264184684353</v>
      </c>
      <c r="O618" s="3">
        <f t="shared" si="144"/>
        <v>1.246068362721224E-41</v>
      </c>
      <c r="P618" s="2">
        <f t="shared" si="150"/>
        <v>2.5485553866558469E-41</v>
      </c>
      <c r="Q618" s="2">
        <f t="shared" si="145"/>
        <v>9.6813283452111696E-15</v>
      </c>
      <c r="R618" s="2">
        <f t="shared" si="151"/>
        <v>1</v>
      </c>
      <c r="S618" s="2">
        <f t="shared" si="152"/>
        <v>2.5485553866558469E-41</v>
      </c>
      <c r="T618" s="2">
        <f t="shared" si="153"/>
        <v>3.1756742379546072E-82</v>
      </c>
      <c r="U618" s="2">
        <f t="shared" si="146"/>
        <v>-2.9414766525504166E-82</v>
      </c>
      <c r="V618" s="104">
        <f t="shared" si="147"/>
        <v>8.6522848974992044E-164</v>
      </c>
      <c r="W618" s="110">
        <f t="shared" si="148"/>
        <v>2.9414766525504166E-82</v>
      </c>
    </row>
    <row r="619" spans="7:23">
      <c r="G619" s="7">
        <f t="shared" si="149"/>
        <v>0.106600000000001</v>
      </c>
      <c r="H619" s="6">
        <f t="shared" si="137"/>
        <v>5.6699218527535518E-2</v>
      </c>
      <c r="I619" s="5">
        <f t="shared" si="138"/>
        <v>28798746471.073204</v>
      </c>
      <c r="J619" s="3">
        <f t="shared" si="139"/>
        <v>28.798746471073205</v>
      </c>
      <c r="K619" s="3">
        <f t="shared" si="140"/>
        <v>3.4723733583489347E-2</v>
      </c>
      <c r="L619" s="3">
        <f t="shared" si="141"/>
        <v>10.911064976256075</v>
      </c>
      <c r="M619" s="4">
        <f t="shared" si="142"/>
        <v>23802.183891597339</v>
      </c>
      <c r="N619" s="2">
        <f t="shared" si="143"/>
        <v>0.99974029565739397</v>
      </c>
      <c r="O619" s="3">
        <f t="shared" si="144"/>
        <v>4.3897410736741987E-42</v>
      </c>
      <c r="P619" s="2">
        <f t="shared" si="150"/>
        <v>1.2595534229359782E-41</v>
      </c>
      <c r="Q619" s="2">
        <f t="shared" si="145"/>
        <v>8.6051610647708724E-15</v>
      </c>
      <c r="R619" s="2">
        <f t="shared" si="151"/>
        <v>1</v>
      </c>
      <c r="S619" s="2">
        <f t="shared" si="152"/>
        <v>1.2595534229359782E-41</v>
      </c>
      <c r="T619" s="2">
        <f t="shared" si="153"/>
        <v>5.5291133951489928E-83</v>
      </c>
      <c r="U619" s="2">
        <f t="shared" si="146"/>
        <v>5.5276774603895118E-83</v>
      </c>
      <c r="V619" s="104">
        <f t="shared" si="147"/>
        <v>3.0555218106098241E-165</v>
      </c>
      <c r="W619" s="110">
        <f t="shared" si="148"/>
        <v>5.5276774603895118E-83</v>
      </c>
    </row>
    <row r="620" spans="7:23">
      <c r="G620" s="7">
        <f t="shared" si="149"/>
        <v>0.10680000000000101</v>
      </c>
      <c r="H620" s="6">
        <f t="shared" si="137"/>
        <v>5.6805596048225077E-2</v>
      </c>
      <c r="I620" s="5">
        <f t="shared" si="138"/>
        <v>28852777890.34351</v>
      </c>
      <c r="J620" s="3">
        <f t="shared" si="139"/>
        <v>28.852777890343511</v>
      </c>
      <c r="K620" s="3">
        <f t="shared" si="140"/>
        <v>3.4658707865168205E-2</v>
      </c>
      <c r="L620" s="3">
        <f t="shared" si="141"/>
        <v>10.931536017487325</v>
      </c>
      <c r="M620" s="4">
        <f t="shared" si="142"/>
        <v>23975.513486325392</v>
      </c>
      <c r="N620" s="2">
        <f t="shared" si="143"/>
        <v>-0.8682125615839914</v>
      </c>
      <c r="O620" s="3">
        <f t="shared" si="144"/>
        <v>1.53158929593836E-42</v>
      </c>
      <c r="P620" s="2">
        <f t="shared" si="150"/>
        <v>6.2002826662330191E-42</v>
      </c>
      <c r="Q620" s="2">
        <f t="shared" si="145"/>
        <v>7.6469271425529877E-15</v>
      </c>
      <c r="R620" s="2">
        <f t="shared" si="151"/>
        <v>1</v>
      </c>
      <c r="S620" s="2">
        <f t="shared" si="152"/>
        <v>6.2002826662330191E-42</v>
      </c>
      <c r="T620" s="2">
        <f t="shared" si="153"/>
        <v>9.4962865633946474E-84</v>
      </c>
      <c r="U620" s="2">
        <f t="shared" si="146"/>
        <v>-8.2447952827405053E-84</v>
      </c>
      <c r="V620" s="104">
        <f t="shared" si="147"/>
        <v>6.7976649254300087E-167</v>
      </c>
      <c r="W620" s="110">
        <f t="shared" si="148"/>
        <v>8.2447952827405053E-84</v>
      </c>
    </row>
    <row r="621" spans="7:23">
      <c r="G621" s="7">
        <f t="shared" si="149"/>
        <v>0.10700000000000101</v>
      </c>
      <c r="H621" s="6">
        <f t="shared" si="137"/>
        <v>5.6911973568914642E-2</v>
      </c>
      <c r="I621" s="5">
        <f t="shared" si="138"/>
        <v>28906809309.613815</v>
      </c>
      <c r="J621" s="3">
        <f t="shared" si="139"/>
        <v>28.906809309613816</v>
      </c>
      <c r="K621" s="3">
        <f t="shared" si="140"/>
        <v>3.4593925233644532E-2</v>
      </c>
      <c r="L621" s="3">
        <f t="shared" si="141"/>
        <v>10.952007058718575</v>
      </c>
      <c r="M621" s="4">
        <f t="shared" si="142"/>
        <v>24149.797853583063</v>
      </c>
      <c r="N621" s="2">
        <f t="shared" si="143"/>
        <v>-0.43062280843286332</v>
      </c>
      <c r="O621" s="3">
        <f t="shared" si="144"/>
        <v>5.292014081731026E-43</v>
      </c>
      <c r="P621" s="2">
        <f t="shared" si="150"/>
        <v>3.0399908579200751E-42</v>
      </c>
      <c r="Q621" s="2">
        <f t="shared" si="145"/>
        <v>6.7938944626235798E-15</v>
      </c>
      <c r="R621" s="2">
        <f t="shared" si="151"/>
        <v>1</v>
      </c>
      <c r="S621" s="2">
        <f t="shared" si="152"/>
        <v>3.0399908579200751E-42</v>
      </c>
      <c r="T621" s="2">
        <f t="shared" si="153"/>
        <v>1.6087674428446619E-84</v>
      </c>
      <c r="U621" s="2">
        <f t="shared" si="146"/>
        <v>-6.9277195435312429E-85</v>
      </c>
      <c r="V621" s="104">
        <f t="shared" si="147"/>
        <v>4.7993298073824729E-169</v>
      </c>
      <c r="W621" s="110">
        <f t="shared" si="148"/>
        <v>6.9277195435312429E-85</v>
      </c>
    </row>
    <row r="622" spans="7:23">
      <c r="G622" s="7">
        <f t="shared" si="149"/>
        <v>0.10720000000000102</v>
      </c>
      <c r="H622" s="6">
        <f t="shared" si="137"/>
        <v>5.7018351089604201E-2</v>
      </c>
      <c r="I622" s="5">
        <f t="shared" si="138"/>
        <v>28960840728.884121</v>
      </c>
      <c r="J622" s="3">
        <f t="shared" si="139"/>
        <v>28.960840728884122</v>
      </c>
      <c r="K622" s="3">
        <f t="shared" si="140"/>
        <v>3.4529384328357879E-2</v>
      </c>
      <c r="L622" s="3">
        <f t="shared" si="141"/>
        <v>10.972478099949825</v>
      </c>
      <c r="M622" s="4">
        <f t="shared" si="142"/>
        <v>24325.040532028026</v>
      </c>
      <c r="N622" s="2">
        <f t="shared" si="143"/>
        <v>0.23899179460190087</v>
      </c>
      <c r="O622" s="3">
        <f t="shared" si="144"/>
        <v>1.8106879191884277E-43</v>
      </c>
      <c r="P622" s="2">
        <f t="shared" si="150"/>
        <v>1.4845418906706995E-42</v>
      </c>
      <c r="Q622" s="2">
        <f t="shared" si="145"/>
        <v>6.0346840177950641E-15</v>
      </c>
      <c r="R622" s="2">
        <f t="shared" si="151"/>
        <v>1</v>
      </c>
      <c r="S622" s="2">
        <f t="shared" si="152"/>
        <v>1.4845418906706995E-42</v>
      </c>
      <c r="T622" s="2">
        <f t="shared" si="153"/>
        <v>2.6880420669665834E-85</v>
      </c>
      <c r="U622" s="2">
        <f t="shared" si="146"/>
        <v>6.4241999754974677E-86</v>
      </c>
      <c r="V622" s="104">
        <f t="shared" si="147"/>
        <v>4.1270345325181663E-171</v>
      </c>
      <c r="W622" s="110">
        <f t="shared" si="148"/>
        <v>6.4241999754974677E-86</v>
      </c>
    </row>
    <row r="623" spans="7:23">
      <c r="G623" s="7">
        <f t="shared" si="149"/>
        <v>0.10740000000000102</v>
      </c>
      <c r="H623" s="6">
        <f t="shared" si="137"/>
        <v>5.7124728610293767E-2</v>
      </c>
      <c r="I623" s="5">
        <f t="shared" si="138"/>
        <v>29014872148.15443</v>
      </c>
      <c r="J623" s="3">
        <f t="shared" si="139"/>
        <v>29.014872148154431</v>
      </c>
      <c r="K623" s="3">
        <f t="shared" si="140"/>
        <v>3.446508379888235E-2</v>
      </c>
      <c r="L623" s="3">
        <f t="shared" si="141"/>
        <v>10.992949141181075</v>
      </c>
      <c r="M623" s="4">
        <f t="shared" si="142"/>
        <v>24501.245066938489</v>
      </c>
      <c r="N623" s="2">
        <f t="shared" si="143"/>
        <v>-3.4012323571010465E-2</v>
      </c>
      <c r="O623" s="3">
        <f t="shared" si="144"/>
        <v>6.1344930697766548E-44</v>
      </c>
      <c r="P623" s="2">
        <f t="shared" si="150"/>
        <v>7.2204707721283129E-43</v>
      </c>
      <c r="Q623" s="2">
        <f t="shared" si="145"/>
        <v>5.3591284755009395E-15</v>
      </c>
      <c r="R623" s="2">
        <f t="shared" si="151"/>
        <v>1</v>
      </c>
      <c r="S623" s="2">
        <f t="shared" si="152"/>
        <v>7.2204707721283129E-43</v>
      </c>
      <c r="T623" s="2">
        <f t="shared" si="153"/>
        <v>4.4293927912146025E-86</v>
      </c>
      <c r="U623" s="2">
        <f t="shared" si="146"/>
        <v>-1.5065394083789225E-87</v>
      </c>
      <c r="V623" s="104">
        <f t="shared" si="147"/>
        <v>2.2696609889987141E-174</v>
      </c>
      <c r="W623" s="110">
        <f t="shared" si="148"/>
        <v>1.5065394083789225E-87</v>
      </c>
    </row>
    <row r="624" spans="7:23">
      <c r="G624" s="7">
        <f t="shared" si="149"/>
        <v>0.10760000000000103</v>
      </c>
      <c r="H624" s="6">
        <f t="shared" si="137"/>
        <v>5.7231106130983325E-2</v>
      </c>
      <c r="I624" s="5">
        <f t="shared" si="138"/>
        <v>29068903567.424736</v>
      </c>
      <c r="J624" s="3">
        <f t="shared" si="139"/>
        <v>29.068903567424737</v>
      </c>
      <c r="K624" s="3">
        <f t="shared" si="140"/>
        <v>3.4401022304832385E-2</v>
      </c>
      <c r="L624" s="3">
        <f t="shared" si="141"/>
        <v>11.013420182412325</v>
      </c>
      <c r="M624" s="4">
        <f t="shared" si="142"/>
        <v>24678.415010213099</v>
      </c>
      <c r="N624" s="2">
        <f t="shared" si="143"/>
        <v>-0.95650428239776475</v>
      </c>
      <c r="O624" s="3">
        <f t="shared" si="144"/>
        <v>2.0577592549286959E-44</v>
      </c>
      <c r="P624" s="2">
        <f t="shared" si="150"/>
        <v>3.4977190665942503E-43</v>
      </c>
      <c r="Q624" s="2">
        <f t="shared" si="145"/>
        <v>4.7581452694216012E-15</v>
      </c>
      <c r="R624" s="2">
        <f t="shared" si="151"/>
        <v>1</v>
      </c>
      <c r="S624" s="2">
        <f t="shared" si="152"/>
        <v>3.4977190665942503E-43</v>
      </c>
      <c r="T624" s="2">
        <f t="shared" si="153"/>
        <v>7.1974637804248787E-87</v>
      </c>
      <c r="U624" s="2">
        <f t="shared" si="146"/>
        <v>-6.8844049283792018E-87</v>
      </c>
      <c r="V624" s="104">
        <f t="shared" si="147"/>
        <v>4.7395031217891842E-173</v>
      </c>
      <c r="W624" s="110">
        <f t="shared" si="148"/>
        <v>6.8844049283792018E-87</v>
      </c>
    </row>
    <row r="625" spans="7:23">
      <c r="G625" s="7">
        <f t="shared" si="149"/>
        <v>0.10780000000000103</v>
      </c>
      <c r="H625" s="6">
        <f t="shared" si="137"/>
        <v>5.7337483651672891E-2</v>
      </c>
      <c r="I625" s="5">
        <f t="shared" si="138"/>
        <v>29122934986.695045</v>
      </c>
      <c r="J625" s="3">
        <f t="shared" si="139"/>
        <v>29.122934986695046</v>
      </c>
      <c r="K625" s="3">
        <f t="shared" si="140"/>
        <v>3.4337198515769607E-2</v>
      </c>
      <c r="L625" s="3">
        <f t="shared" si="141"/>
        <v>11.033891223643575</v>
      </c>
      <c r="M625" s="4">
        <f t="shared" si="142"/>
        <v>24856.553920371098</v>
      </c>
      <c r="N625" s="2">
        <f t="shared" si="143"/>
        <v>0.33622199295340549</v>
      </c>
      <c r="O625" s="3">
        <f t="shared" si="144"/>
        <v>6.833755283642913E-45</v>
      </c>
      <c r="P625" s="2">
        <f t="shared" si="150"/>
        <v>1.6875014315039603E-43</v>
      </c>
      <c r="Q625" s="2">
        <f t="shared" si="145"/>
        <v>4.2236227526560056E-15</v>
      </c>
      <c r="R625" s="2">
        <f t="shared" si="151"/>
        <v>1</v>
      </c>
      <c r="S625" s="2">
        <f t="shared" si="152"/>
        <v>1.6875014315039603E-43</v>
      </c>
      <c r="T625" s="2">
        <f t="shared" si="153"/>
        <v>1.1531971823695167E-87</v>
      </c>
      <c r="U625" s="2">
        <f t="shared" si="146"/>
        <v>3.8773025492453073E-88</v>
      </c>
      <c r="V625" s="104">
        <f t="shared" si="147"/>
        <v>1.503347505838416E-175</v>
      </c>
      <c r="W625" s="110">
        <f t="shared" si="148"/>
        <v>3.8773025492453073E-88</v>
      </c>
    </row>
    <row r="626" spans="7:23">
      <c r="G626" s="7">
        <f t="shared" si="149"/>
        <v>0.10800000000000104</v>
      </c>
      <c r="H626" s="6">
        <f t="shared" si="137"/>
        <v>5.744386117236245E-2</v>
      </c>
      <c r="I626" s="5">
        <f t="shared" si="138"/>
        <v>29176966405.965351</v>
      </c>
      <c r="J626" s="3">
        <f t="shared" si="139"/>
        <v>29.176966405965352</v>
      </c>
      <c r="K626" s="3">
        <f t="shared" si="140"/>
        <v>3.4273611111110776E-2</v>
      </c>
      <c r="L626" s="3">
        <f t="shared" si="141"/>
        <v>11.054362264874825</v>
      </c>
      <c r="M626" s="4">
        <f t="shared" si="142"/>
        <v>25035.665362552128</v>
      </c>
      <c r="N626" s="2">
        <f t="shared" si="143"/>
        <v>-0.37422730004899907</v>
      </c>
      <c r="O626" s="3">
        <f t="shared" si="144"/>
        <v>2.2466801549055902E-45</v>
      </c>
      <c r="P626" s="2">
        <f t="shared" si="150"/>
        <v>8.1084275629788276E-44</v>
      </c>
      <c r="Q626" s="2">
        <f t="shared" si="145"/>
        <v>3.7483180929098441E-15</v>
      </c>
      <c r="R626" s="2">
        <f t="shared" si="151"/>
        <v>1</v>
      </c>
      <c r="S626" s="2">
        <f t="shared" si="152"/>
        <v>8.1084275629788276E-44</v>
      </c>
      <c r="T626" s="2">
        <f t="shared" si="153"/>
        <v>1.821704329323403E-88</v>
      </c>
      <c r="U626" s="2">
        <f t="shared" si="146"/>
        <v>-6.8173149265026978E-89</v>
      </c>
      <c r="V626" s="104">
        <f t="shared" si="147"/>
        <v>4.6475782807116481E-177</v>
      </c>
      <c r="W626" s="110">
        <f t="shared" si="148"/>
        <v>6.8173149265026978E-89</v>
      </c>
    </row>
    <row r="627" spans="7:23">
      <c r="G627" s="7">
        <f t="shared" si="149"/>
        <v>0.10820000000000105</v>
      </c>
      <c r="H627" s="6">
        <f t="shared" si="137"/>
        <v>5.7550238693052015E-2</v>
      </c>
      <c r="I627" s="5">
        <f t="shared" si="138"/>
        <v>29230997825.235661</v>
      </c>
      <c r="J627" s="3">
        <f t="shared" si="139"/>
        <v>29.230997825235661</v>
      </c>
      <c r="K627" s="3">
        <f t="shared" si="140"/>
        <v>3.4210258780036633E-2</v>
      </c>
      <c r="L627" s="3">
        <f t="shared" si="141"/>
        <v>11.074833306106076</v>
      </c>
      <c r="M627" s="4">
        <f t="shared" si="142"/>
        <v>25215.752908516406</v>
      </c>
      <c r="N627" s="2">
        <f t="shared" si="143"/>
        <v>0.98550544279448704</v>
      </c>
      <c r="O627" s="3">
        <f t="shared" si="144"/>
        <v>7.3115231245361686E-46</v>
      </c>
      <c r="P627" s="2">
        <f t="shared" si="150"/>
        <v>3.8802154164739461E-44</v>
      </c>
      <c r="Q627" s="2">
        <f t="shared" si="145"/>
        <v>3.3257657208493803E-15</v>
      </c>
      <c r="R627" s="2">
        <f t="shared" si="151"/>
        <v>1</v>
      </c>
      <c r="S627" s="2">
        <f t="shared" si="152"/>
        <v>3.8802154164739461E-44</v>
      </c>
      <c r="T627" s="2">
        <f t="shared" si="153"/>
        <v>2.8370284745730997E-89</v>
      </c>
      <c r="U627" s="2">
        <f t="shared" si="146"/>
        <v>2.7959070030547307E-89</v>
      </c>
      <c r="V627" s="104">
        <f t="shared" si="147"/>
        <v>7.8170959697304856E-178</v>
      </c>
      <c r="W627" s="110">
        <f t="shared" si="148"/>
        <v>2.7959070030547307E-89</v>
      </c>
    </row>
    <row r="628" spans="7:23">
      <c r="G628" s="7">
        <f t="shared" si="149"/>
        <v>0.10840000000000105</v>
      </c>
      <c r="H628" s="6">
        <f t="shared" si="137"/>
        <v>5.7656616213741574E-2</v>
      </c>
      <c r="I628" s="5">
        <f t="shared" si="138"/>
        <v>29285029244.505966</v>
      </c>
      <c r="J628" s="3">
        <f t="shared" si="139"/>
        <v>29.285029244505967</v>
      </c>
      <c r="K628" s="3">
        <f t="shared" si="140"/>
        <v>3.4147140221401882E-2</v>
      </c>
      <c r="L628" s="3">
        <f t="shared" si="141"/>
        <v>11.095304347337326</v>
      </c>
      <c r="M628" s="4">
        <f t="shared" si="142"/>
        <v>25396.820136644597</v>
      </c>
      <c r="N628" s="2">
        <f t="shared" si="143"/>
        <v>0.25242182668130064</v>
      </c>
      <c r="O628" s="3">
        <f t="shared" si="144"/>
        <v>2.3551950830057172E-46</v>
      </c>
      <c r="P628" s="2">
        <f t="shared" si="150"/>
        <v>1.8492480215761615E-44</v>
      </c>
      <c r="Q628" s="2">
        <f t="shared" si="145"/>
        <v>2.9501952607868297E-15</v>
      </c>
      <c r="R628" s="2">
        <f t="shared" si="151"/>
        <v>1</v>
      </c>
      <c r="S628" s="2">
        <f t="shared" si="152"/>
        <v>1.8492480215761615E-44</v>
      </c>
      <c r="T628" s="2">
        <f t="shared" si="153"/>
        <v>4.3553398476742259E-90</v>
      </c>
      <c r="U628" s="2">
        <f t="shared" si="146"/>
        <v>1.0993828401677857E-90</v>
      </c>
      <c r="V628" s="104">
        <f t="shared" si="147"/>
        <v>1.208642629255387E-180</v>
      </c>
      <c r="W628" s="110">
        <f t="shared" si="148"/>
        <v>1.0993828401677857E-90</v>
      </c>
    </row>
    <row r="629" spans="7:23">
      <c r="G629" s="7">
        <f t="shared" si="149"/>
        <v>0.10860000000000106</v>
      </c>
      <c r="H629" s="6">
        <f t="shared" si="137"/>
        <v>5.7762993734431133E-2</v>
      </c>
      <c r="I629" s="5">
        <f t="shared" si="138"/>
        <v>29339060663.776272</v>
      </c>
      <c r="J629" s="3">
        <f t="shared" si="139"/>
        <v>29.339060663776273</v>
      </c>
      <c r="K629" s="3">
        <f t="shared" si="140"/>
        <v>3.4084254143646076E-2</v>
      </c>
      <c r="L629" s="3">
        <f t="shared" si="141"/>
        <v>11.115775388568574</v>
      </c>
      <c r="M629" s="4">
        <f t="shared" si="142"/>
        <v>25578.870631937913</v>
      </c>
      <c r="N629" s="2">
        <f t="shared" si="143"/>
        <v>9.3168384661852718E-2</v>
      </c>
      <c r="O629" s="3">
        <f t="shared" si="144"/>
        <v>7.5087179653341486E-47</v>
      </c>
      <c r="P629" s="2">
        <f t="shared" si="150"/>
        <v>8.777039099092337E-45</v>
      </c>
      <c r="Q629" s="2">
        <f t="shared" si="145"/>
        <v>2.6164579794045984E-15</v>
      </c>
      <c r="R629" s="2">
        <f t="shared" si="151"/>
        <v>1</v>
      </c>
      <c r="S629" s="2">
        <f t="shared" si="152"/>
        <v>8.777039099092337E-45</v>
      </c>
      <c r="T629" s="2">
        <f t="shared" si="153"/>
        <v>6.5904311165794881E-91</v>
      </c>
      <c r="U629" s="2">
        <f t="shared" si="146"/>
        <v>6.1401982135692132E-92</v>
      </c>
      <c r="V629" s="104">
        <f t="shared" si="147"/>
        <v>3.7702034101918557E-183</v>
      </c>
      <c r="W629" s="110">
        <f t="shared" si="148"/>
        <v>6.1401982135692132E-92</v>
      </c>
    </row>
    <row r="630" spans="7:23">
      <c r="G630" s="7">
        <f t="shared" si="149"/>
        <v>0.10880000000000106</v>
      </c>
      <c r="H630" s="6">
        <f t="shared" si="137"/>
        <v>5.7869371255120698E-2</v>
      </c>
      <c r="I630" s="5">
        <f t="shared" si="138"/>
        <v>29393092083.046581</v>
      </c>
      <c r="J630" s="3">
        <f t="shared" si="139"/>
        <v>29.393092083046582</v>
      </c>
      <c r="K630" s="3">
        <f t="shared" si="140"/>
        <v>3.4021599264705549E-2</v>
      </c>
      <c r="L630" s="3">
        <f t="shared" si="141"/>
        <v>11.136246429799826</v>
      </c>
      <c r="M630" s="4">
        <f t="shared" si="142"/>
        <v>25761.907986018046</v>
      </c>
      <c r="N630" s="2">
        <f t="shared" si="143"/>
        <v>0.79456078577013434</v>
      </c>
      <c r="O630" s="3">
        <f t="shared" si="144"/>
        <v>2.3691461682272433E-47</v>
      </c>
      <c r="P630" s="2">
        <f t="shared" si="150"/>
        <v>4.1486600518982824E-45</v>
      </c>
      <c r="Q630" s="2">
        <f t="shared" si="145"/>
        <v>2.3199608843912835E-15</v>
      </c>
      <c r="R630" s="2">
        <f t="shared" si="151"/>
        <v>1</v>
      </c>
      <c r="S630" s="2">
        <f t="shared" si="152"/>
        <v>4.1486600518982824E-45</v>
      </c>
      <c r="T630" s="2">
        <f t="shared" si="153"/>
        <v>9.8287820652322518E-92</v>
      </c>
      <c r="U630" s="2">
        <f t="shared" si="146"/>
        <v>7.8095648009143421E-92</v>
      </c>
      <c r="V630" s="104">
        <f t="shared" si="147"/>
        <v>6.098930237968027E-183</v>
      </c>
      <c r="W630" s="110">
        <f t="shared" si="148"/>
        <v>7.8095648009143421E-92</v>
      </c>
    </row>
    <row r="631" spans="7:23">
      <c r="G631" s="7">
        <f t="shared" si="149"/>
        <v>0.10900000000000107</v>
      </c>
      <c r="H631" s="6">
        <f t="shared" si="137"/>
        <v>5.7975748775810257E-2</v>
      </c>
      <c r="I631" s="5">
        <f t="shared" si="138"/>
        <v>29447123502.316887</v>
      </c>
      <c r="J631" s="3">
        <f t="shared" si="139"/>
        <v>29.447123502316888</v>
      </c>
      <c r="K631" s="3">
        <f t="shared" si="140"/>
        <v>3.3959174311926271E-2</v>
      </c>
      <c r="L631" s="3">
        <f t="shared" si="141"/>
        <v>11.156717471031074</v>
      </c>
      <c r="M631" s="4">
        <f t="shared" si="142"/>
        <v>25945.935797127178</v>
      </c>
      <c r="N631" s="2">
        <f t="shared" si="143"/>
        <v>0.39665640628600191</v>
      </c>
      <c r="O631" s="3">
        <f t="shared" si="144"/>
        <v>7.3972820428222942E-48</v>
      </c>
      <c r="P631" s="2">
        <f t="shared" si="150"/>
        <v>1.9528460238598977E-45</v>
      </c>
      <c r="Q631" s="2">
        <f t="shared" si="145"/>
        <v>2.0566076916353896E-15</v>
      </c>
      <c r="R631" s="2">
        <f t="shared" si="151"/>
        <v>1</v>
      </c>
      <c r="S631" s="2">
        <f t="shared" si="152"/>
        <v>1.9528460238598977E-45</v>
      </c>
      <c r="T631" s="2">
        <f t="shared" si="153"/>
        <v>1.4445752824695739E-92</v>
      </c>
      <c r="U631" s="2">
        <f t="shared" si="146"/>
        <v>5.7300004015396725E-93</v>
      </c>
      <c r="V631" s="104">
        <f t="shared" si="147"/>
        <v>3.2832904601644806E-185</v>
      </c>
      <c r="W631" s="110">
        <f t="shared" si="148"/>
        <v>5.7300004015396725E-93</v>
      </c>
    </row>
    <row r="632" spans="7:23">
      <c r="G632" s="7">
        <f t="shared" si="149"/>
        <v>0.10920000000000107</v>
      </c>
      <c r="H632" s="6">
        <f t="shared" si="137"/>
        <v>5.8082126296499823E-2</v>
      </c>
      <c r="I632" s="5">
        <f t="shared" si="138"/>
        <v>29501154921.587196</v>
      </c>
      <c r="J632" s="3">
        <f t="shared" si="139"/>
        <v>29.501154921587197</v>
      </c>
      <c r="K632" s="3">
        <f t="shared" si="140"/>
        <v>3.3896978021977685E-2</v>
      </c>
      <c r="L632" s="3">
        <f t="shared" si="141"/>
        <v>11.177188512262326</v>
      </c>
      <c r="M632" s="4">
        <f t="shared" si="142"/>
        <v>26130.957670128028</v>
      </c>
      <c r="N632" s="2">
        <f t="shared" si="143"/>
        <v>-0.67426216730690913</v>
      </c>
      <c r="O632" s="3">
        <f t="shared" si="144"/>
        <v>2.2854602750072362E-48</v>
      </c>
      <c r="P632" s="2">
        <f t="shared" si="150"/>
        <v>9.1542310038558031E-46</v>
      </c>
      <c r="Q632" s="2">
        <f t="shared" si="145"/>
        <v>1.8227459579010003E-15</v>
      </c>
      <c r="R632" s="2">
        <f t="shared" si="151"/>
        <v>1</v>
      </c>
      <c r="S632" s="2">
        <f t="shared" si="152"/>
        <v>9.1542310038558031E-46</v>
      </c>
      <c r="T632" s="2">
        <f t="shared" si="153"/>
        <v>2.092163130755205E-93</v>
      </c>
      <c r="U632" s="2">
        <f t="shared" si="146"/>
        <v>-1.4106664469026129E-93</v>
      </c>
      <c r="V632" s="104">
        <f t="shared" si="147"/>
        <v>1.9899798244168424E-186</v>
      </c>
      <c r="W632" s="110">
        <f t="shared" si="148"/>
        <v>1.4106664469026129E-93</v>
      </c>
    </row>
    <row r="633" spans="7:23">
      <c r="G633" s="7">
        <f t="shared" si="149"/>
        <v>0.10940000000000108</v>
      </c>
      <c r="H633" s="6">
        <f t="shared" si="137"/>
        <v>5.8188503817189381E-2</v>
      </c>
      <c r="I633" s="5">
        <f t="shared" si="138"/>
        <v>29555186340.857502</v>
      </c>
      <c r="J633" s="3">
        <f t="shared" si="139"/>
        <v>29.555186340857503</v>
      </c>
      <c r="K633" s="3">
        <f t="shared" si="140"/>
        <v>3.3835009140767487E-2</v>
      </c>
      <c r="L633" s="3">
        <f t="shared" si="141"/>
        <v>11.197659553493574</v>
      </c>
      <c r="M633" s="4">
        <f t="shared" si="142"/>
        <v>26316.977216503754</v>
      </c>
      <c r="N633" s="2">
        <f t="shared" si="143"/>
        <v>7.4316745975822926E-2</v>
      </c>
      <c r="O633" s="3">
        <f t="shared" si="144"/>
        <v>6.9865551612300875E-49</v>
      </c>
      <c r="P633" s="2">
        <f t="shared" si="150"/>
        <v>4.2732943826052649E-46</v>
      </c>
      <c r="Q633" s="2">
        <f t="shared" si="145"/>
        <v>1.6151197465080016E-15</v>
      </c>
      <c r="R633" s="2">
        <f t="shared" si="151"/>
        <v>1</v>
      </c>
      <c r="S633" s="2">
        <f t="shared" si="152"/>
        <v>4.2732943826052649E-46</v>
      </c>
      <c r="T633" s="2">
        <f t="shared" si="153"/>
        <v>2.9855606924246356E-94</v>
      </c>
      <c r="U633" s="2">
        <f t="shared" si="146"/>
        <v>2.2187715557432365E-95</v>
      </c>
      <c r="V633" s="104">
        <f t="shared" si="147"/>
        <v>4.922947216575262E-190</v>
      </c>
      <c r="W633" s="110">
        <f t="shared" si="148"/>
        <v>2.2187715557432365E-95</v>
      </c>
    </row>
    <row r="634" spans="7:23">
      <c r="G634" s="7">
        <f t="shared" si="149"/>
        <v>0.10960000000000109</v>
      </c>
      <c r="H634" s="6">
        <f t="shared" si="137"/>
        <v>5.8294881337878947E-2</v>
      </c>
      <c r="I634" s="5">
        <f t="shared" si="138"/>
        <v>29609217760.127811</v>
      </c>
      <c r="J634" s="3">
        <f t="shared" si="139"/>
        <v>29.609217760127812</v>
      </c>
      <c r="K634" s="3">
        <f t="shared" si="140"/>
        <v>3.3773266423357325E-2</v>
      </c>
      <c r="L634" s="3">
        <f t="shared" si="141"/>
        <v>11.218130594724826</v>
      </c>
      <c r="M634" s="4">
        <f t="shared" si="142"/>
        <v>26503.998054358079</v>
      </c>
      <c r="N634" s="2">
        <f t="shared" si="143"/>
        <v>0.99976478896061782</v>
      </c>
      <c r="O634" s="3">
        <f t="shared" si="144"/>
        <v>2.1130364116227801E-49</v>
      </c>
      <c r="P634" s="2">
        <f t="shared" si="150"/>
        <v>1.9864799603933974E-46</v>
      </c>
      <c r="Q634" s="2">
        <f t="shared" si="145"/>
        <v>1.4308272571906816E-15</v>
      </c>
      <c r="R634" s="2">
        <f t="shared" si="151"/>
        <v>1</v>
      </c>
      <c r="S634" s="2">
        <f t="shared" si="152"/>
        <v>1.9864799603933974E-46</v>
      </c>
      <c r="T634" s="2">
        <f t="shared" si="153"/>
        <v>4.197504487270227E-95</v>
      </c>
      <c r="U634" s="2">
        <f t="shared" si="146"/>
        <v>4.1965171878769646E-95</v>
      </c>
      <c r="V634" s="104">
        <f t="shared" si="147"/>
        <v>1.7610756508146786E-189</v>
      </c>
      <c r="W634" s="110">
        <f t="shared" si="148"/>
        <v>4.1965171878769646E-95</v>
      </c>
    </row>
    <row r="635" spans="7:23">
      <c r="G635" s="7">
        <f t="shared" si="149"/>
        <v>0.10980000000000109</v>
      </c>
      <c r="H635" s="6">
        <f t="shared" si="137"/>
        <v>5.8401258858568506E-2</v>
      </c>
      <c r="I635" s="5">
        <f t="shared" si="138"/>
        <v>29663249179.398117</v>
      </c>
      <c r="J635" s="3">
        <f t="shared" si="139"/>
        <v>29.663249179398118</v>
      </c>
      <c r="K635" s="3">
        <f t="shared" si="140"/>
        <v>3.3711748633879442E-2</v>
      </c>
      <c r="L635" s="3">
        <f t="shared" si="141"/>
        <v>11.238601635956075</v>
      </c>
      <c r="M635" s="4">
        <f t="shared" si="142"/>
        <v>26692.023808415186</v>
      </c>
      <c r="N635" s="2">
        <f t="shared" si="143"/>
        <v>0.90126518797934441</v>
      </c>
      <c r="O635" s="3">
        <f t="shared" si="144"/>
        <v>6.3222507587537424E-50</v>
      </c>
      <c r="P635" s="2">
        <f t="shared" si="150"/>
        <v>9.1955844565576862E-47</v>
      </c>
      <c r="Q635" s="2">
        <f t="shared" si="145"/>
        <v>1.2672829086872513E-15</v>
      </c>
      <c r="R635" s="2">
        <f t="shared" si="151"/>
        <v>1</v>
      </c>
      <c r="S635" s="2">
        <f t="shared" si="152"/>
        <v>9.1955844565576862E-47</v>
      </c>
      <c r="T635" s="2">
        <f t="shared" si="153"/>
        <v>5.8136790807655952E-96</v>
      </c>
      <c r="U635" s="2">
        <f t="shared" si="146"/>
        <v>5.2396665695777866E-96</v>
      </c>
      <c r="V635" s="104">
        <f t="shared" si="147"/>
        <v>2.745410576035105E-191</v>
      </c>
      <c r="W635" s="110">
        <f t="shared" si="148"/>
        <v>5.2396665695777866E-96</v>
      </c>
    </row>
    <row r="636" spans="7:23">
      <c r="G636" s="7">
        <f t="shared" si="149"/>
        <v>0.1100000000000011</v>
      </c>
      <c r="H636" s="6">
        <f t="shared" si="137"/>
        <v>5.8507636379258071E-2</v>
      </c>
      <c r="I636" s="5">
        <f t="shared" si="138"/>
        <v>29717280598.668423</v>
      </c>
      <c r="J636" s="3">
        <f t="shared" si="139"/>
        <v>29.717280598668424</v>
      </c>
      <c r="K636" s="3">
        <f t="shared" si="140"/>
        <v>3.3650454545454206E-2</v>
      </c>
      <c r="L636" s="3">
        <f t="shared" si="141"/>
        <v>11.259072677187326</v>
      </c>
      <c r="M636" s="4">
        <f t="shared" si="142"/>
        <v>26881.058110019778</v>
      </c>
      <c r="N636" s="2">
        <f t="shared" si="143"/>
        <v>0.99589619499886872</v>
      </c>
      <c r="O636" s="3">
        <f t="shared" si="144"/>
        <v>1.8712141510396275E-50</v>
      </c>
      <c r="P636" s="2">
        <f t="shared" si="150"/>
        <v>4.2387869496128176E-47</v>
      </c>
      <c r="Q636" s="2">
        <f t="shared" si="145"/>
        <v>1.1221834143167981E-15</v>
      </c>
      <c r="R636" s="2">
        <f t="shared" si="151"/>
        <v>1</v>
      </c>
      <c r="S636" s="2">
        <f t="shared" si="152"/>
        <v>4.2387869496128176E-47</v>
      </c>
      <c r="T636" s="2">
        <f t="shared" si="153"/>
        <v>7.9316781233576014E-97</v>
      </c>
      <c r="U636" s="2">
        <f t="shared" si="146"/>
        <v>7.8991280630076025E-97</v>
      </c>
      <c r="V636" s="104">
        <f t="shared" si="147"/>
        <v>6.2396224155794236E-193</v>
      </c>
      <c r="W636" s="110">
        <f t="shared" si="148"/>
        <v>7.8991280630076025E-97</v>
      </c>
    </row>
    <row r="637" spans="7:23">
      <c r="G637" s="7">
        <f t="shared" si="149"/>
        <v>0.1102000000000011</v>
      </c>
      <c r="H637" s="6">
        <f t="shared" si="137"/>
        <v>5.8614013899947637E-2</v>
      </c>
      <c r="I637" s="5">
        <f t="shared" si="138"/>
        <v>29771312017.938732</v>
      </c>
      <c r="J637" s="3">
        <f t="shared" si="139"/>
        <v>29.771312017938733</v>
      </c>
      <c r="K637" s="3">
        <f t="shared" si="140"/>
        <v>3.3589382940108554E-2</v>
      </c>
      <c r="L637" s="3">
        <f t="shared" si="141"/>
        <v>11.279543718418577</v>
      </c>
      <c r="M637" s="4">
        <f t="shared" si="142"/>
        <v>27071.104597137055</v>
      </c>
      <c r="N637" s="2">
        <f t="shared" si="143"/>
        <v>-7.0699416606389232E-2</v>
      </c>
      <c r="O637" s="3">
        <f t="shared" si="144"/>
        <v>5.47807932443779E-51</v>
      </c>
      <c r="P637" s="2">
        <f t="shared" si="150"/>
        <v>1.9456479378714507E-47</v>
      </c>
      <c r="Q637" s="2">
        <f t="shared" si="145"/>
        <v>9.9347743738497776E-16</v>
      </c>
      <c r="R637" s="2">
        <f t="shared" si="151"/>
        <v>1</v>
      </c>
      <c r="S637" s="2">
        <f t="shared" si="152"/>
        <v>1.9456479378714507E-47</v>
      </c>
      <c r="T637" s="2">
        <f t="shared" si="153"/>
        <v>1.0658413741088616E-97</v>
      </c>
      <c r="U637" s="2">
        <f t="shared" si="146"/>
        <v>-7.5354363344448764E-99</v>
      </c>
      <c r="V637" s="104">
        <f t="shared" si="147"/>
        <v>5.6782800750472035E-197</v>
      </c>
      <c r="W637" s="110">
        <f t="shared" si="148"/>
        <v>7.5354363344448764E-99</v>
      </c>
    </row>
    <row r="638" spans="7:23">
      <c r="G638" s="7">
        <f t="shared" si="149"/>
        <v>0.11040000000000111</v>
      </c>
      <c r="H638" s="6">
        <f t="shared" si="137"/>
        <v>5.8720391420637195E-2</v>
      </c>
      <c r="I638" s="5">
        <f t="shared" si="138"/>
        <v>29825343437.209038</v>
      </c>
      <c r="J638" s="3">
        <f t="shared" si="139"/>
        <v>29.825343437209039</v>
      </c>
      <c r="K638" s="3">
        <f t="shared" si="140"/>
        <v>3.3528532608695309E-2</v>
      </c>
      <c r="L638" s="3">
        <f t="shared" si="141"/>
        <v>11.300014759649827</v>
      </c>
      <c r="M638" s="4">
        <f t="shared" si="142"/>
        <v>27262.166914352707</v>
      </c>
      <c r="N638" s="2">
        <f t="shared" si="143"/>
        <v>-0.48299875344817544</v>
      </c>
      <c r="O638" s="3">
        <f t="shared" si="144"/>
        <v>1.5861783270072058E-51</v>
      </c>
      <c r="P638" s="2">
        <f t="shared" si="150"/>
        <v>8.8928435239000307E-48</v>
      </c>
      <c r="Q638" s="2">
        <f t="shared" si="145"/>
        <v>8.7933845521600174E-16</v>
      </c>
      <c r="R638" s="2">
        <f t="shared" si="151"/>
        <v>1</v>
      </c>
      <c r="S638" s="2">
        <f t="shared" si="152"/>
        <v>8.8928435239000307E-48</v>
      </c>
      <c r="T638" s="2">
        <f t="shared" si="153"/>
        <v>1.4105635663076616E-98</v>
      </c>
      <c r="U638" s="2">
        <f t="shared" si="146"/>
        <v>-6.8130044418601336E-99</v>
      </c>
      <c r="V638" s="104">
        <f t="shared" si="147"/>
        <v>4.641702952480591E-197</v>
      </c>
      <c r="W638" s="110">
        <f t="shared" si="148"/>
        <v>6.8130044418601336E-99</v>
      </c>
    </row>
    <row r="639" spans="7:23">
      <c r="G639" s="7">
        <f t="shared" si="149"/>
        <v>0.11060000000000111</v>
      </c>
      <c r="H639" s="6">
        <f t="shared" si="137"/>
        <v>5.8826768941326761E-2</v>
      </c>
      <c r="I639" s="5">
        <f t="shared" si="138"/>
        <v>29879374856.479347</v>
      </c>
      <c r="J639" s="3">
        <f t="shared" si="139"/>
        <v>29.879374856479348</v>
      </c>
      <c r="K639" s="3">
        <f t="shared" si="140"/>
        <v>3.34679023508134E-2</v>
      </c>
      <c r="L639" s="3">
        <f t="shared" si="141"/>
        <v>11.320485800881077</v>
      </c>
      <c r="M639" s="4">
        <f t="shared" si="142"/>
        <v>27454.248712872952</v>
      </c>
      <c r="N639" s="2">
        <f t="shared" si="143"/>
        <v>5.9394578409999746E-2</v>
      </c>
      <c r="O639" s="3">
        <f t="shared" si="144"/>
        <v>4.5421368652920197E-52</v>
      </c>
      <c r="P639" s="2">
        <f t="shared" si="150"/>
        <v>4.047287527128334E-48</v>
      </c>
      <c r="Q639" s="2">
        <f t="shared" si="145"/>
        <v>7.7814049838982807E-16</v>
      </c>
      <c r="R639" s="2">
        <f t="shared" si="151"/>
        <v>1</v>
      </c>
      <c r="S639" s="2">
        <f t="shared" si="152"/>
        <v>4.047287527128334E-48</v>
      </c>
      <c r="T639" s="2">
        <f t="shared" si="153"/>
        <v>1.838333388140618E-99</v>
      </c>
      <c r="U639" s="2">
        <f t="shared" si="146"/>
        <v>1.0918703656563843E-100</v>
      </c>
      <c r="V639" s="104">
        <f t="shared" si="147"/>
        <v>1.1921808953986064E-200</v>
      </c>
      <c r="W639" s="110">
        <f t="shared" si="148"/>
        <v>1.0918703656563843E-100</v>
      </c>
    </row>
    <row r="640" spans="7:23">
      <c r="G640" s="7">
        <f t="shared" si="149"/>
        <v>0.11080000000000112</v>
      </c>
      <c r="H640" s="6">
        <f t="shared" si="137"/>
        <v>5.893314646201632E-2</v>
      </c>
      <c r="I640" s="5">
        <f t="shared" si="138"/>
        <v>29933406275.749653</v>
      </c>
      <c r="J640" s="3">
        <f t="shared" si="139"/>
        <v>29.933406275749654</v>
      </c>
      <c r="K640" s="3">
        <f t="shared" si="140"/>
        <v>3.34074909747289E-2</v>
      </c>
      <c r="L640" s="3">
        <f t="shared" si="141"/>
        <v>11.340956842112327</v>
      </c>
      <c r="M640" s="4">
        <f t="shared" si="142"/>
        <v>27647.353650524467</v>
      </c>
      <c r="N640" s="2">
        <f t="shared" si="143"/>
        <v>0.98683559248150277</v>
      </c>
      <c r="O640" s="3">
        <f t="shared" si="144"/>
        <v>1.2862292581355546E-52</v>
      </c>
      <c r="P640" s="2">
        <f t="shared" si="150"/>
        <v>1.8341200656577249E-48</v>
      </c>
      <c r="Q640" s="2">
        <f t="shared" si="145"/>
        <v>6.884364657748845E-16</v>
      </c>
      <c r="R640" s="2">
        <f t="shared" si="151"/>
        <v>1</v>
      </c>
      <c r="S640" s="2">
        <f t="shared" si="152"/>
        <v>1.8341200656577249E-48</v>
      </c>
      <c r="T640" s="2">
        <f t="shared" si="153"/>
        <v>2.3590988913824703E-100</v>
      </c>
      <c r="U640" s="2">
        <f t="shared" si="146"/>
        <v>2.3280427521998762E-100</v>
      </c>
      <c r="V640" s="104">
        <f t="shared" si="147"/>
        <v>5.4197830560703743E-200</v>
      </c>
      <c r="W640" s="110">
        <f t="shared" si="148"/>
        <v>2.3280427521998762E-100</v>
      </c>
    </row>
    <row r="641" spans="7:23">
      <c r="G641" s="7">
        <f t="shared" si="149"/>
        <v>0.11100000000000113</v>
      </c>
      <c r="H641" s="6">
        <f t="shared" si="137"/>
        <v>5.9039523982705885E-2</v>
      </c>
      <c r="I641" s="5">
        <f t="shared" si="138"/>
        <v>29987437695.019962</v>
      </c>
      <c r="J641" s="3">
        <f t="shared" si="139"/>
        <v>29.987437695019963</v>
      </c>
      <c r="K641" s="3">
        <f t="shared" si="140"/>
        <v>3.3347297297296956E-2</v>
      </c>
      <c r="L641" s="3">
        <f t="shared" si="141"/>
        <v>11.361427883343577</v>
      </c>
      <c r="M641" s="4">
        <f t="shared" si="142"/>
        <v>27841.485391754468</v>
      </c>
      <c r="N641" s="2">
        <f t="shared" si="143"/>
        <v>0.68990147016852932</v>
      </c>
      <c r="O641" s="3">
        <f t="shared" si="144"/>
        <v>3.6015693530616976E-53</v>
      </c>
      <c r="P641" s="2">
        <f t="shared" si="150"/>
        <v>8.2760866562893791E-49</v>
      </c>
      <c r="Q641" s="2">
        <f t="shared" si="145"/>
        <v>6.0893874655605833E-16</v>
      </c>
      <c r="R641" s="2">
        <f t="shared" si="151"/>
        <v>1</v>
      </c>
      <c r="S641" s="2">
        <f t="shared" si="152"/>
        <v>8.2760866562893791E-49</v>
      </c>
      <c r="T641" s="2">
        <f t="shared" si="153"/>
        <v>2.9806900064574685E-101</v>
      </c>
      <c r="U641" s="2">
        <f t="shared" si="146"/>
        <v>2.0563824175716506E-101</v>
      </c>
      <c r="V641" s="104">
        <f t="shared" si="147"/>
        <v>4.2287086472978265E-202</v>
      </c>
      <c r="W641" s="110">
        <f t="shared" si="148"/>
        <v>2.0563824175716506E-101</v>
      </c>
    </row>
    <row r="642" spans="7:23">
      <c r="G642" s="7">
        <f t="shared" si="149"/>
        <v>0.11120000000000113</v>
      </c>
      <c r="H642" s="6">
        <f t="shared" si="137"/>
        <v>5.9145901503395444E-2</v>
      </c>
      <c r="I642" s="5">
        <f t="shared" si="138"/>
        <v>30041469114.290268</v>
      </c>
      <c r="J642" s="3">
        <f t="shared" si="139"/>
        <v>30.041469114290269</v>
      </c>
      <c r="K642" s="3">
        <f t="shared" si="140"/>
        <v>3.3287320143884552E-2</v>
      </c>
      <c r="L642" s="3">
        <f t="shared" si="141"/>
        <v>11.381898924574827</v>
      </c>
      <c r="M642" s="4">
        <f t="shared" si="142"/>
        <v>28036.647607630646</v>
      </c>
      <c r="N642" s="2">
        <f t="shared" si="143"/>
        <v>0.910637510992931</v>
      </c>
      <c r="O642" s="3">
        <f t="shared" si="144"/>
        <v>9.9711555069426803E-54</v>
      </c>
      <c r="P642" s="2">
        <f t="shared" si="150"/>
        <v>3.7183401504628918E-49</v>
      </c>
      <c r="Q642" s="2">
        <f t="shared" si="145"/>
        <v>5.3850190799968839E-16</v>
      </c>
      <c r="R642" s="2">
        <f t="shared" si="151"/>
        <v>1</v>
      </c>
      <c r="S642" s="2">
        <f t="shared" si="152"/>
        <v>3.7183401504628918E-49</v>
      </c>
      <c r="T642" s="2">
        <f t="shared" si="153"/>
        <v>3.7076147867974139E-102</v>
      </c>
      <c r="U642" s="2">
        <f t="shared" si="146"/>
        <v>3.3762931011697837E-102</v>
      </c>
      <c r="V642" s="104">
        <f t="shared" si="147"/>
        <v>1.1399355105006675E-203</v>
      </c>
      <c r="W642" s="110">
        <f t="shared" si="148"/>
        <v>3.3762931011697837E-102</v>
      </c>
    </row>
    <row r="643" spans="7:23">
      <c r="G643" s="7">
        <f t="shared" si="149"/>
        <v>0.11140000000000114</v>
      </c>
      <c r="H643" s="6">
        <f t="shared" si="137"/>
        <v>5.9252279024085003E-2</v>
      </c>
      <c r="I643" s="5">
        <f t="shared" si="138"/>
        <v>30095500533.560574</v>
      </c>
      <c r="J643" s="3">
        <f t="shared" si="139"/>
        <v>30.095500533560575</v>
      </c>
      <c r="K643" s="3">
        <f t="shared" si="140"/>
        <v>3.3227558348294092E-2</v>
      </c>
      <c r="L643" s="3">
        <f t="shared" si="141"/>
        <v>11.402369965806075</v>
      </c>
      <c r="M643" s="4">
        <f t="shared" si="142"/>
        <v>28232.843975841213</v>
      </c>
      <c r="N643" s="2">
        <f t="shared" si="143"/>
        <v>0.54730829081775856</v>
      </c>
      <c r="O643" s="3">
        <f t="shared" si="144"/>
        <v>2.7292567829762935E-54</v>
      </c>
      <c r="P643" s="2">
        <f t="shared" si="150"/>
        <v>1.6633868588734776E-49</v>
      </c>
      <c r="Q643" s="2">
        <f t="shared" si="145"/>
        <v>4.7610723247122636E-16</v>
      </c>
      <c r="R643" s="2">
        <f t="shared" si="151"/>
        <v>1</v>
      </c>
      <c r="S643" s="2">
        <f t="shared" si="152"/>
        <v>1.6633868588734776E-49</v>
      </c>
      <c r="T643" s="2">
        <f t="shared" si="153"/>
        <v>4.5398098672940691E-103</v>
      </c>
      <c r="U643" s="2">
        <f t="shared" si="146"/>
        <v>2.4846755791063122E-103</v>
      </c>
      <c r="V643" s="104">
        <f t="shared" si="147"/>
        <v>6.1736127334072881E-206</v>
      </c>
      <c r="W643" s="110">
        <f t="shared" si="148"/>
        <v>2.4846755791063122E-103</v>
      </c>
    </row>
    <row r="644" spans="7:23">
      <c r="G644" s="7">
        <f t="shared" si="149"/>
        <v>0.11160000000000114</v>
      </c>
      <c r="H644" s="6">
        <f t="shared" si="137"/>
        <v>5.9358656544774561E-2</v>
      </c>
      <c r="I644" s="5">
        <f t="shared" si="138"/>
        <v>30149531952.830879</v>
      </c>
      <c r="J644" s="3">
        <f t="shared" si="139"/>
        <v>30.14953195283088</v>
      </c>
      <c r="K644" s="3">
        <f t="shared" si="140"/>
        <v>3.3168010752687833E-2</v>
      </c>
      <c r="L644" s="3">
        <f t="shared" si="141"/>
        <v>11.422841007037325</v>
      </c>
      <c r="M644" s="4">
        <f t="shared" si="142"/>
        <v>28430.078180694869</v>
      </c>
      <c r="N644" s="2">
        <f t="shared" si="143"/>
        <v>-0.95369087355740367</v>
      </c>
      <c r="O644" s="3">
        <f t="shared" si="144"/>
        <v>7.3850461312585045E-55</v>
      </c>
      <c r="P644" s="2">
        <f t="shared" si="150"/>
        <v>7.4088484449900385E-50</v>
      </c>
      <c r="Q644" s="2">
        <f t="shared" si="145"/>
        <v>4.2084890950067745E-16</v>
      </c>
      <c r="R644" s="2">
        <f t="shared" si="151"/>
        <v>1</v>
      </c>
      <c r="S644" s="2">
        <f t="shared" si="152"/>
        <v>7.4088484449900385E-50</v>
      </c>
      <c r="T644" s="2">
        <f t="shared" si="153"/>
        <v>5.4714687545754272E-104</v>
      </c>
      <c r="U644" s="2">
        <f t="shared" si="146"/>
        <v>-5.2180898161930787E-104</v>
      </c>
      <c r="V644" s="104">
        <f t="shared" si="147"/>
        <v>2.7228461329857917E-207</v>
      </c>
      <c r="W644" s="110">
        <f t="shared" si="148"/>
        <v>5.2180898161930787E-104</v>
      </c>
    </row>
    <row r="645" spans="7:23">
      <c r="G645" s="7">
        <f t="shared" si="149"/>
        <v>0.11180000000000115</v>
      </c>
      <c r="H645" s="6">
        <f t="shared" si="137"/>
        <v>5.9465034065464127E-2</v>
      </c>
      <c r="I645" s="5">
        <f t="shared" si="138"/>
        <v>30203563372.101189</v>
      </c>
      <c r="J645" s="3">
        <f t="shared" si="139"/>
        <v>30.20356337210119</v>
      </c>
      <c r="K645" s="3">
        <f t="shared" si="140"/>
        <v>3.3108676207513073E-2</v>
      </c>
      <c r="L645" s="3">
        <f t="shared" si="141"/>
        <v>11.443312048268576</v>
      </c>
      <c r="M645" s="4">
        <f t="shared" si="142"/>
        <v>28628.353913120838</v>
      </c>
      <c r="N645" s="2">
        <f t="shared" si="143"/>
        <v>0.78943115864923008</v>
      </c>
      <c r="O645" s="3">
        <f t="shared" si="144"/>
        <v>1.9753153865966494E-55</v>
      </c>
      <c r="P645" s="2">
        <f t="shared" si="150"/>
        <v>3.2855998499890118E-50</v>
      </c>
      <c r="Q645" s="2">
        <f t="shared" si="145"/>
        <v>3.7192170872111598E-16</v>
      </c>
      <c r="R645" s="2">
        <f t="shared" si="151"/>
        <v>1</v>
      </c>
      <c r="S645" s="2">
        <f t="shared" si="152"/>
        <v>3.2855998499890118E-50</v>
      </c>
      <c r="T645" s="2">
        <f t="shared" si="153"/>
        <v>6.4900959378829383E-105</v>
      </c>
      <c r="U645" s="2">
        <f t="shared" si="146"/>
        <v>5.1234839559875898E-105</v>
      </c>
      <c r="V645" s="104">
        <f t="shared" si="147"/>
        <v>2.6250087847262244E-209</v>
      </c>
      <c r="W645" s="110">
        <f t="shared" si="148"/>
        <v>5.1234839559875898E-105</v>
      </c>
    </row>
    <row r="646" spans="7:23">
      <c r="G646" s="7">
        <f t="shared" si="149"/>
        <v>0.11200000000000115</v>
      </c>
      <c r="H646" s="6">
        <f t="shared" si="137"/>
        <v>5.9571411586153693E-2</v>
      </c>
      <c r="I646" s="5">
        <f t="shared" si="138"/>
        <v>30257594791.371498</v>
      </c>
      <c r="J646" s="3">
        <f t="shared" si="139"/>
        <v>30.257594791371499</v>
      </c>
      <c r="K646" s="3">
        <f t="shared" si="140"/>
        <v>3.3049553571428227E-2</v>
      </c>
      <c r="L646" s="3">
        <f t="shared" si="141"/>
        <v>11.463783089499827</v>
      </c>
      <c r="M646" s="4">
        <f t="shared" si="142"/>
        <v>28827.674870668812</v>
      </c>
      <c r="N646" s="2">
        <f t="shared" si="143"/>
        <v>0.47127747015721588</v>
      </c>
      <c r="O646" s="3">
        <f t="shared" si="144"/>
        <v>5.2222592249844918E-56</v>
      </c>
      <c r="P646" s="2">
        <f t="shared" si="150"/>
        <v>1.4507024700966753E-50</v>
      </c>
      <c r="Q646" s="2">
        <f t="shared" si="145"/>
        <v>3.2860997750958533E-16</v>
      </c>
      <c r="R646" s="2">
        <f t="shared" si="151"/>
        <v>1</v>
      </c>
      <c r="S646" s="2">
        <f t="shared" si="152"/>
        <v>1.4507024700966753E-50</v>
      </c>
      <c r="T646" s="2">
        <f t="shared" si="153"/>
        <v>7.5759443571701508E-106</v>
      </c>
      <c r="U646" s="2">
        <f t="shared" si="146"/>
        <v>3.5703718906989838E-106</v>
      </c>
      <c r="V646" s="104">
        <f t="shared" si="147"/>
        <v>1.2747555437893437E-211</v>
      </c>
      <c r="W646" s="110">
        <f t="shared" si="148"/>
        <v>3.5703718906989838E-106</v>
      </c>
    </row>
    <row r="647" spans="7:23">
      <c r="G647" s="7">
        <f t="shared" si="149"/>
        <v>0.11220000000000116</v>
      </c>
      <c r="H647" s="6">
        <f t="shared" si="137"/>
        <v>5.9677789106843251E-2</v>
      </c>
      <c r="I647" s="5">
        <f t="shared" si="138"/>
        <v>30311626210.641804</v>
      </c>
      <c r="J647" s="3">
        <f t="shared" si="139"/>
        <v>30.311626210641805</v>
      </c>
      <c r="K647" s="3">
        <f t="shared" si="140"/>
        <v>3.2990641711229604E-2</v>
      </c>
      <c r="L647" s="3">
        <f t="shared" si="141"/>
        <v>11.484254130731076</v>
      </c>
      <c r="M647" s="4">
        <f t="shared" si="142"/>
        <v>29028.044757508967</v>
      </c>
      <c r="N647" s="2">
        <f t="shared" si="143"/>
        <v>-0.19994752855040365</v>
      </c>
      <c r="O647" s="3">
        <f t="shared" si="144"/>
        <v>1.3645306158514471E-56</v>
      </c>
      <c r="P647" s="2">
        <f t="shared" si="150"/>
        <v>6.3772721008307772E-51</v>
      </c>
      <c r="Q647" s="2">
        <f t="shared" si="145"/>
        <v>2.9027782333754314E-16</v>
      </c>
      <c r="R647" s="2">
        <f t="shared" si="151"/>
        <v>1</v>
      </c>
      <c r="S647" s="2">
        <f t="shared" si="152"/>
        <v>6.3772721008307772E-51</v>
      </c>
      <c r="T647" s="2">
        <f t="shared" si="153"/>
        <v>8.7019830271988718E-107</v>
      </c>
      <c r="U647" s="2">
        <f t="shared" si="146"/>
        <v>-1.7399399997759743E-107</v>
      </c>
      <c r="V647" s="104">
        <f t="shared" si="147"/>
        <v>3.0273912028204172E-214</v>
      </c>
      <c r="W647" s="110">
        <f t="shared" si="148"/>
        <v>1.7399399997759743E-107</v>
      </c>
    </row>
    <row r="648" spans="7:23">
      <c r="G648" s="7">
        <f t="shared" si="149"/>
        <v>0.11240000000000117</v>
      </c>
      <c r="H648" s="6">
        <f t="shared" si="137"/>
        <v>5.9784166627532817E-2</v>
      </c>
      <c r="I648" s="5">
        <f t="shared" si="138"/>
        <v>30365657629.912113</v>
      </c>
      <c r="J648" s="3">
        <f t="shared" si="139"/>
        <v>30.365657629912114</v>
      </c>
      <c r="K648" s="3">
        <f t="shared" si="140"/>
        <v>3.2931939501779015E-2</v>
      </c>
      <c r="L648" s="3">
        <f t="shared" si="141"/>
        <v>11.504725171962326</v>
      </c>
      <c r="M648" s="4">
        <f t="shared" si="142"/>
        <v>29229.467284432059</v>
      </c>
      <c r="N648" s="2">
        <f t="shared" si="143"/>
        <v>0.15861992634925054</v>
      </c>
      <c r="O648" s="3">
        <f t="shared" si="144"/>
        <v>3.5235055994551204E-57</v>
      </c>
      <c r="P648" s="2">
        <f t="shared" si="150"/>
        <v>2.7911144426324518E-51</v>
      </c>
      <c r="Q648" s="2">
        <f t="shared" si="145"/>
        <v>2.563603553719367E-16</v>
      </c>
      <c r="R648" s="2">
        <f t="shared" si="151"/>
        <v>1</v>
      </c>
      <c r="S648" s="2">
        <f t="shared" si="152"/>
        <v>2.7911144426324518E-51</v>
      </c>
      <c r="T648" s="2">
        <f t="shared" si="153"/>
        <v>9.8345073673355012E-108</v>
      </c>
      <c r="U648" s="2">
        <f t="shared" si="146"/>
        <v>1.559948834287919E-108</v>
      </c>
      <c r="V648" s="104">
        <f t="shared" si="147"/>
        <v>2.4334403655962373E-216</v>
      </c>
      <c r="W648" s="110">
        <f t="shared" si="148"/>
        <v>1.559948834287919E-108</v>
      </c>
    </row>
    <row r="649" spans="7:23">
      <c r="G649" s="7">
        <f t="shared" si="149"/>
        <v>0.11260000000000117</v>
      </c>
      <c r="H649" s="6">
        <f t="shared" si="137"/>
        <v>5.9890544148222376E-2</v>
      </c>
      <c r="I649" s="5">
        <f t="shared" si="138"/>
        <v>30419689049.182415</v>
      </c>
      <c r="J649" s="3">
        <f t="shared" si="139"/>
        <v>30.419689049182416</v>
      </c>
      <c r="K649" s="3">
        <f t="shared" si="140"/>
        <v>3.2873445825932164E-2</v>
      </c>
      <c r="L649" s="3">
        <f t="shared" si="141"/>
        <v>11.525196213193576</v>
      </c>
      <c r="M649" s="4">
        <f t="shared" si="142"/>
        <v>29431.946168849237</v>
      </c>
      <c r="N649" s="2">
        <f t="shared" si="143"/>
        <v>0.99998514341070599</v>
      </c>
      <c r="O649" s="3">
        <f t="shared" si="144"/>
        <v>8.9907769297361609E-58</v>
      </c>
      <c r="P649" s="2">
        <f t="shared" si="150"/>
        <v>1.2161849103286821E-51</v>
      </c>
      <c r="Q649" s="2">
        <f t="shared" si="145"/>
        <v>2.2635587292114808E-16</v>
      </c>
      <c r="R649" s="2">
        <f t="shared" si="151"/>
        <v>1</v>
      </c>
      <c r="S649" s="2">
        <f t="shared" si="152"/>
        <v>1.2161849103286821E-51</v>
      </c>
      <c r="T649" s="2">
        <f t="shared" si="153"/>
        <v>1.0934447234076356E-108</v>
      </c>
      <c r="U649" s="2">
        <f t="shared" si="146"/>
        <v>1.0934284785484643E-108</v>
      </c>
      <c r="V649" s="104">
        <f t="shared" si="147"/>
        <v>1.1955858377008095E-216</v>
      </c>
      <c r="W649" s="110">
        <f t="shared" si="148"/>
        <v>1.0934284785484643E-108</v>
      </c>
    </row>
    <row r="650" spans="7:23">
      <c r="G650" s="7">
        <f t="shared" si="149"/>
        <v>0.11280000000000118</v>
      </c>
      <c r="H650" s="6">
        <f t="shared" si="137"/>
        <v>5.9996921668911941E-2</v>
      </c>
      <c r="I650" s="5">
        <f t="shared" si="138"/>
        <v>30473720468.452724</v>
      </c>
      <c r="J650" s="3">
        <f t="shared" si="139"/>
        <v>30.473720468452726</v>
      </c>
      <c r="K650" s="3">
        <f t="shared" si="140"/>
        <v>3.2815159574467741E-2</v>
      </c>
      <c r="L650" s="3">
        <f t="shared" si="141"/>
        <v>11.545667254424826</v>
      </c>
      <c r="M650" s="4">
        <f t="shared" si="142"/>
        <v>29635.485134792281</v>
      </c>
      <c r="N650" s="2">
        <f t="shared" si="143"/>
        <v>-0.79054031536345071</v>
      </c>
      <c r="O650" s="3">
        <f t="shared" si="144"/>
        <v>2.2668021362419412E-58</v>
      </c>
      <c r="P650" s="2">
        <f t="shared" si="150"/>
        <v>5.2758690316208831E-52</v>
      </c>
      <c r="Q650" s="2">
        <f t="shared" si="145"/>
        <v>1.9981890004032419E-16</v>
      </c>
      <c r="R650" s="2">
        <f t="shared" si="151"/>
        <v>1</v>
      </c>
      <c r="S650" s="2">
        <f t="shared" si="152"/>
        <v>5.2758690316208831E-52</v>
      </c>
      <c r="T650" s="2">
        <f t="shared" si="153"/>
        <v>1.195935119141092E-109</v>
      </c>
      <c r="U650" s="2">
        <f t="shared" si="146"/>
        <v>-9.4543492624002488E-110</v>
      </c>
      <c r="V650" s="104">
        <f t="shared" si="147"/>
        <v>8.9384719975448129E-219</v>
      </c>
      <c r="W650" s="110">
        <f t="shared" si="148"/>
        <v>9.4543492624002488E-110</v>
      </c>
    </row>
    <row r="651" spans="7:23">
      <c r="G651" s="7">
        <f t="shared" si="149"/>
        <v>0.11300000000000118</v>
      </c>
      <c r="H651" s="6">
        <f t="shared" si="137"/>
        <v>6.01032991896015E-2</v>
      </c>
      <c r="I651" s="5">
        <f t="shared" si="138"/>
        <v>30527751887.72303</v>
      </c>
      <c r="J651" s="3">
        <f t="shared" si="139"/>
        <v>30.527751887723031</v>
      </c>
      <c r="K651" s="3">
        <f t="shared" si="140"/>
        <v>3.2757079646017352E-2</v>
      </c>
      <c r="L651" s="3">
        <f t="shared" si="141"/>
        <v>11.566138295656076</v>
      </c>
      <c r="M651" s="4">
        <f t="shared" si="142"/>
        <v>29840.087912913354</v>
      </c>
      <c r="N651" s="2">
        <f t="shared" si="143"/>
        <v>0.96642855087405488</v>
      </c>
      <c r="O651" s="3">
        <f t="shared" si="144"/>
        <v>5.6466062497231491E-59</v>
      </c>
      <c r="P651" s="2">
        <f t="shared" si="150"/>
        <v>2.2785259372318659E-52</v>
      </c>
      <c r="Q651" s="2">
        <f t="shared" si="145"/>
        <v>1.7635397613183839E-16</v>
      </c>
      <c r="R651" s="2">
        <f t="shared" si="151"/>
        <v>1</v>
      </c>
      <c r="S651" s="2">
        <f t="shared" si="152"/>
        <v>2.2785259372318659E-52</v>
      </c>
      <c r="T651" s="2">
        <f t="shared" si="153"/>
        <v>1.2865938797329749E-110</v>
      </c>
      <c r="U651" s="2">
        <f t="shared" si="146"/>
        <v>1.243401058753767E-110</v>
      </c>
      <c r="V651" s="104">
        <f t="shared" si="147"/>
        <v>1.5460461929099888E-220</v>
      </c>
      <c r="W651" s="110">
        <f t="shared" si="148"/>
        <v>1.243401058753767E-110</v>
      </c>
    </row>
    <row r="652" spans="7:23">
      <c r="G652" s="7">
        <f t="shared" si="149"/>
        <v>0.11320000000000119</v>
      </c>
      <c r="H652" s="6">
        <f t="shared" si="137"/>
        <v>6.0209676710291066E-2</v>
      </c>
      <c r="I652" s="5">
        <f t="shared" si="138"/>
        <v>30581783306.99334</v>
      </c>
      <c r="J652" s="3">
        <f t="shared" si="139"/>
        <v>30.581783306993341</v>
      </c>
      <c r="K652" s="3">
        <f t="shared" si="140"/>
        <v>3.2699204946996123E-2</v>
      </c>
      <c r="L652" s="3">
        <f t="shared" si="141"/>
        <v>11.586609336887326</v>
      </c>
      <c r="M652" s="4">
        <f t="shared" si="142"/>
        <v>30045.758240485186</v>
      </c>
      <c r="N652" s="2">
        <f t="shared" si="143"/>
        <v>-0.35586654993283867</v>
      </c>
      <c r="O652" s="3">
        <f t="shared" si="144"/>
        <v>1.3895752451824008E-59</v>
      </c>
      <c r="P652" s="2">
        <f t="shared" si="150"/>
        <v>9.7965386610783054E-53</v>
      </c>
      <c r="Q652" s="2">
        <f t="shared" si="145"/>
        <v>1.5561012181828248E-16</v>
      </c>
      <c r="R652" s="2">
        <f t="shared" si="151"/>
        <v>1</v>
      </c>
      <c r="S652" s="2">
        <f t="shared" si="152"/>
        <v>9.7965386610783054E-53</v>
      </c>
      <c r="T652" s="2">
        <f t="shared" si="153"/>
        <v>1.3613027611906755E-111</v>
      </c>
      <c r="U652" s="2">
        <f t="shared" si="146"/>
        <v>-4.8444211703897266E-112</v>
      </c>
      <c r="V652" s="104">
        <f t="shared" si="147"/>
        <v>2.3468416476120169E-223</v>
      </c>
      <c r="W652" s="110">
        <f t="shared" si="148"/>
        <v>4.8444211703897266E-112</v>
      </c>
    </row>
    <row r="653" spans="7:23">
      <c r="G653" s="7">
        <f t="shared" si="149"/>
        <v>0.11340000000000119</v>
      </c>
      <c r="H653" s="6">
        <f t="shared" si="137"/>
        <v>6.0316054230980631E-2</v>
      </c>
      <c r="I653" s="5">
        <f t="shared" si="138"/>
        <v>30635814726.263649</v>
      </c>
      <c r="J653" s="3">
        <f t="shared" si="139"/>
        <v>30.63581472626365</v>
      </c>
      <c r="K653" s="3">
        <f t="shared" si="140"/>
        <v>3.2641534391534041E-2</v>
      </c>
      <c r="L653" s="3">
        <f t="shared" si="141"/>
        <v>11.607080378118578</v>
      </c>
      <c r="M653" s="4">
        <f t="shared" si="142"/>
        <v>30252.499861400986</v>
      </c>
      <c r="N653" s="2">
        <f t="shared" si="143"/>
        <v>-0.82337647578236306</v>
      </c>
      <c r="O653" s="3">
        <f t="shared" si="144"/>
        <v>3.3780049676761603E-60</v>
      </c>
      <c r="P653" s="2">
        <f t="shared" si="150"/>
        <v>4.1931767425794344E-53</v>
      </c>
      <c r="Q653" s="2">
        <f t="shared" si="145"/>
        <v>1.3727590783692028E-16</v>
      </c>
      <c r="R653" s="2">
        <f t="shared" si="151"/>
        <v>1</v>
      </c>
      <c r="S653" s="2">
        <f t="shared" si="152"/>
        <v>4.1931767425794344E-53</v>
      </c>
      <c r="T653" s="2">
        <f t="shared" si="153"/>
        <v>1.4164571866777471E-112</v>
      </c>
      <c r="U653" s="2">
        <f t="shared" si="146"/>
        <v>-1.166277526463324E-112</v>
      </c>
      <c r="V653" s="104">
        <f t="shared" si="147"/>
        <v>1.3602032687334095E-224</v>
      </c>
      <c r="W653" s="110">
        <f t="shared" si="148"/>
        <v>1.166277526463324E-112</v>
      </c>
    </row>
    <row r="654" spans="7:23">
      <c r="G654" s="7">
        <f t="shared" si="149"/>
        <v>0.1136000000000012</v>
      </c>
      <c r="H654" s="6">
        <f t="shared" si="137"/>
        <v>6.042243175167019E-2</v>
      </c>
      <c r="I654" s="5">
        <f t="shared" si="138"/>
        <v>30689846145.533955</v>
      </c>
      <c r="J654" s="3">
        <f t="shared" si="139"/>
        <v>30.689846145533956</v>
      </c>
      <c r="K654" s="3">
        <f t="shared" si="140"/>
        <v>3.2584066901408103E-2</v>
      </c>
      <c r="L654" s="3">
        <f t="shared" si="141"/>
        <v>11.627551419349826</v>
      </c>
      <c r="M654" s="4">
        <f t="shared" si="142"/>
        <v>30460.316526174443</v>
      </c>
      <c r="N654" s="2">
        <f t="shared" si="143"/>
        <v>-0.47572293038628977</v>
      </c>
      <c r="O654" s="3">
        <f t="shared" si="144"/>
        <v>8.1111966927418848E-61</v>
      </c>
      <c r="P654" s="2">
        <f t="shared" si="150"/>
        <v>1.7867287325923321E-53</v>
      </c>
      <c r="Q654" s="2">
        <f t="shared" si="145"/>
        <v>1.2107506230288125E-16</v>
      </c>
      <c r="R654" s="2">
        <f t="shared" si="151"/>
        <v>1</v>
      </c>
      <c r="S654" s="2">
        <f t="shared" si="152"/>
        <v>1.7867287325923321E-53</v>
      </c>
      <c r="T654" s="2">
        <f t="shared" si="153"/>
        <v>1.4492508186629824E-113</v>
      </c>
      <c r="U654" s="2">
        <f t="shared" si="146"/>
        <v>-6.8944184631908339E-114</v>
      </c>
      <c r="V654" s="104">
        <f t="shared" si="147"/>
        <v>4.7533005945586656E-227</v>
      </c>
      <c r="W654" s="110">
        <f t="shared" si="148"/>
        <v>6.8944184631908339E-114</v>
      </c>
    </row>
    <row r="655" spans="7:23">
      <c r="G655" s="7">
        <f t="shared" si="149"/>
        <v>0.11380000000000121</v>
      </c>
      <c r="H655" s="6">
        <f t="shared" si="137"/>
        <v>6.0528809272359756E-2</v>
      </c>
      <c r="I655" s="5">
        <f t="shared" si="138"/>
        <v>30743877564.804264</v>
      </c>
      <c r="J655" s="3">
        <f t="shared" si="139"/>
        <v>30.743877564804265</v>
      </c>
      <c r="K655" s="3">
        <f t="shared" si="140"/>
        <v>3.2526801405975046E-2</v>
      </c>
      <c r="L655" s="3">
        <f t="shared" si="141"/>
        <v>11.648022460581078</v>
      </c>
      <c r="M655" s="4">
        <f t="shared" si="142"/>
        <v>30669.211991939792</v>
      </c>
      <c r="N655" s="2">
        <f t="shared" si="143"/>
        <v>0.86968553670725379</v>
      </c>
      <c r="O655" s="3">
        <f t="shared" si="144"/>
        <v>1.9236169839971442E-61</v>
      </c>
      <c r="P655" s="2">
        <f t="shared" si="150"/>
        <v>7.5790036067232846E-54</v>
      </c>
      <c r="Q655" s="2">
        <f t="shared" si="145"/>
        <v>1.0676255850236191E-16</v>
      </c>
      <c r="R655" s="2">
        <f t="shared" si="151"/>
        <v>1</v>
      </c>
      <c r="S655" s="2">
        <f t="shared" si="152"/>
        <v>7.5790036067232846E-54</v>
      </c>
      <c r="T655" s="2">
        <f t="shared" si="153"/>
        <v>1.4579100059668522E-114</v>
      </c>
      <c r="U655" s="2">
        <f t="shared" si="146"/>
        <v>1.2679232460101575E-114</v>
      </c>
      <c r="V655" s="104">
        <f t="shared" si="147"/>
        <v>1.6076293577729343E-228</v>
      </c>
      <c r="W655" s="110">
        <f t="shared" si="148"/>
        <v>1.2679232460101575E-114</v>
      </c>
    </row>
    <row r="656" spans="7:23">
      <c r="G656" s="7">
        <f t="shared" si="149"/>
        <v>0.11400000000000121</v>
      </c>
      <c r="H656" s="6">
        <f t="shared" si="137"/>
        <v>6.0635186793049314E-2</v>
      </c>
      <c r="I656" s="5">
        <f t="shared" si="138"/>
        <v>30797908984.07457</v>
      </c>
      <c r="J656" s="3">
        <f t="shared" si="139"/>
        <v>30.797908984074571</v>
      </c>
      <c r="K656" s="3">
        <f t="shared" si="140"/>
        <v>3.2469736842104913E-2</v>
      </c>
      <c r="L656" s="3">
        <f t="shared" si="141"/>
        <v>11.668493501812327</v>
      </c>
      <c r="M656" s="4">
        <f t="shared" si="142"/>
        <v>30879.190022451734</v>
      </c>
      <c r="N656" s="2">
        <f t="shared" si="143"/>
        <v>-0.51917690635730362</v>
      </c>
      <c r="O656" s="3">
        <f t="shared" si="144"/>
        <v>4.5052996781184881E-62</v>
      </c>
      <c r="P656" s="2">
        <f t="shared" si="150"/>
        <v>3.2003445045839474E-54</v>
      </c>
      <c r="Q656" s="2">
        <f t="shared" si="145"/>
        <v>9.4121131485828829E-17</v>
      </c>
      <c r="R656" s="2">
        <f t="shared" si="151"/>
        <v>1</v>
      </c>
      <c r="S656" s="2">
        <f t="shared" si="152"/>
        <v>3.2003445045839474E-54</v>
      </c>
      <c r="T656" s="2">
        <f t="shared" si="153"/>
        <v>1.441851106637033E-115</v>
      </c>
      <c r="U656" s="2">
        <f t="shared" si="146"/>
        <v>-7.4857579697166949E-116</v>
      </c>
      <c r="V656" s="104">
        <f t="shared" si="147"/>
        <v>5.6036572381177015E-231</v>
      </c>
      <c r="W656" s="110">
        <f t="shared" si="148"/>
        <v>7.4857579697166949E-116</v>
      </c>
    </row>
    <row r="657" spans="7:23">
      <c r="G657" s="7">
        <f t="shared" si="149"/>
        <v>0.11420000000000122</v>
      </c>
      <c r="H657" s="6">
        <f t="shared" si="137"/>
        <v>6.074156431373888E-2</v>
      </c>
      <c r="I657" s="5">
        <f t="shared" si="138"/>
        <v>30851940403.344879</v>
      </c>
      <c r="J657" s="3">
        <f t="shared" si="139"/>
        <v>30.85194040334488</v>
      </c>
      <c r="K657" s="3">
        <f t="shared" si="140"/>
        <v>3.2412872154115237E-2</v>
      </c>
      <c r="L657" s="3">
        <f t="shared" si="141"/>
        <v>11.688964543043578</v>
      </c>
      <c r="M657" s="4">
        <f t="shared" si="142"/>
        <v>31090.254388085505</v>
      </c>
      <c r="N657" s="2">
        <f t="shared" si="143"/>
        <v>0.90163947377647213</v>
      </c>
      <c r="O657" s="3">
        <f t="shared" si="144"/>
        <v>1.0419871663784608E-62</v>
      </c>
      <c r="P657" s="2">
        <f t="shared" si="150"/>
        <v>1.3452578855716196E-54</v>
      </c>
      <c r="Q657" s="2">
        <f t="shared" si="145"/>
        <v>8.2958177206340702E-17</v>
      </c>
      <c r="R657" s="2">
        <f t="shared" si="151"/>
        <v>1</v>
      </c>
      <c r="S657" s="2">
        <f t="shared" si="152"/>
        <v>1.3452578855716196E-54</v>
      </c>
      <c r="T657" s="2">
        <f t="shared" si="153"/>
        <v>1.4017414522350516E-116</v>
      </c>
      <c r="U657" s="2">
        <f t="shared" si="146"/>
        <v>1.2638654253638798E-116</v>
      </c>
      <c r="V657" s="104">
        <f t="shared" si="147"/>
        <v>1.5973558134302209E-232</v>
      </c>
      <c r="W657" s="110">
        <f t="shared" si="148"/>
        <v>1.2638654253638798E-116</v>
      </c>
    </row>
    <row r="658" spans="7:23">
      <c r="G658" s="7">
        <f t="shared" si="149"/>
        <v>0.11440000000000122</v>
      </c>
      <c r="H658" s="6">
        <f t="shared" si="137"/>
        <v>6.0847941834428439E-2</v>
      </c>
      <c r="I658" s="5">
        <f t="shared" si="138"/>
        <v>30905971822.615185</v>
      </c>
      <c r="J658" s="3">
        <f t="shared" si="139"/>
        <v>30.905971822615186</v>
      </c>
      <c r="K658" s="3">
        <f t="shared" si="140"/>
        <v>3.235620629370594E-2</v>
      </c>
      <c r="L658" s="3">
        <f t="shared" si="141"/>
        <v>11.709435584274827</v>
      </c>
      <c r="M658" s="4">
        <f t="shared" si="142"/>
        <v>31302.408865836795</v>
      </c>
      <c r="N658" s="2">
        <f t="shared" si="143"/>
        <v>-0.34315822485414149</v>
      </c>
      <c r="O658" s="3">
        <f t="shared" si="144"/>
        <v>2.3795599775902359E-63</v>
      </c>
      <c r="P658" s="2">
        <f t="shared" si="150"/>
        <v>5.6290048332903602E-55</v>
      </c>
      <c r="Q658" s="2">
        <f t="shared" si="145"/>
        <v>7.3102992854112781E-17</v>
      </c>
      <c r="R658" s="2">
        <f t="shared" si="151"/>
        <v>1</v>
      </c>
      <c r="S658" s="2">
        <f t="shared" si="152"/>
        <v>5.6290048332903602E-55</v>
      </c>
      <c r="T658" s="2">
        <f t="shared" si="153"/>
        <v>1.339455461495974E-117</v>
      </c>
      <c r="U658" s="2">
        <f t="shared" si="146"/>
        <v>-4.5964515843814331E-118</v>
      </c>
      <c r="V658" s="104">
        <f t="shared" si="147"/>
        <v>2.1127367167562586E-235</v>
      </c>
      <c r="W658" s="110">
        <f t="shared" si="148"/>
        <v>4.5964515843814331E-118</v>
      </c>
    </row>
    <row r="659" spans="7:23">
      <c r="G659" s="7">
        <f t="shared" si="149"/>
        <v>0.11460000000000123</v>
      </c>
      <c r="H659" s="6">
        <f t="shared" si="137"/>
        <v>6.0954319355117997E-2</v>
      </c>
      <c r="I659" s="5">
        <f t="shared" si="138"/>
        <v>30960003241.88549</v>
      </c>
      <c r="J659" s="3">
        <f t="shared" si="139"/>
        <v>30.960003241885492</v>
      </c>
      <c r="K659" s="3">
        <f t="shared" si="140"/>
        <v>3.2299738219894937E-2</v>
      </c>
      <c r="L659" s="3">
        <f t="shared" si="141"/>
        <v>11.729906625506077</v>
      </c>
      <c r="M659" s="4">
        <f t="shared" si="142"/>
        <v>31515.657239321823</v>
      </c>
      <c r="N659" s="2">
        <f t="shared" si="143"/>
        <v>-0.66702178414363977</v>
      </c>
      <c r="O659" s="3">
        <f t="shared" si="144"/>
        <v>5.3652299254293905E-64</v>
      </c>
      <c r="P659" s="2">
        <f t="shared" si="150"/>
        <v>2.344595922632677E-55</v>
      </c>
      <c r="Q659" s="2">
        <f t="shared" si="145"/>
        <v>6.440432143336678E-17</v>
      </c>
      <c r="R659" s="2">
        <f t="shared" si="151"/>
        <v>1</v>
      </c>
      <c r="S659" s="2">
        <f t="shared" si="152"/>
        <v>2.344595922632677E-55</v>
      </c>
      <c r="T659" s="2">
        <f t="shared" si="153"/>
        <v>1.2579296207148571E-118</v>
      </c>
      <c r="U659" s="2">
        <f t="shared" si="146"/>
        <v>-8.3906645993635608E-119</v>
      </c>
      <c r="V659" s="104">
        <f t="shared" si="147"/>
        <v>7.0403252419012867E-237</v>
      </c>
      <c r="W659" s="110">
        <f t="shared" si="148"/>
        <v>8.3906645993635608E-119</v>
      </c>
    </row>
    <row r="660" spans="7:23">
      <c r="G660" s="7">
        <f t="shared" si="149"/>
        <v>0.11480000000000123</v>
      </c>
      <c r="H660" s="6">
        <f t="shared" si="137"/>
        <v>6.1060696875807556E-2</v>
      </c>
      <c r="I660" s="5">
        <f t="shared" si="138"/>
        <v>31014034661.155796</v>
      </c>
      <c r="J660" s="3">
        <f t="shared" si="139"/>
        <v>31.014034661155797</v>
      </c>
      <c r="K660" s="3">
        <f t="shared" si="140"/>
        <v>3.2243466898954354E-2</v>
      </c>
      <c r="L660" s="3">
        <f t="shared" si="141"/>
        <v>11.750377666737327</v>
      </c>
      <c r="M660" s="4">
        <f t="shared" si="142"/>
        <v>31730.003298777312</v>
      </c>
      <c r="N660" s="2">
        <f t="shared" si="143"/>
        <v>-1.2444865256854995E-2</v>
      </c>
      <c r="O660" s="3">
        <f t="shared" si="144"/>
        <v>1.1942603529379789E-64</v>
      </c>
      <c r="P660" s="2">
        <f t="shared" si="150"/>
        <v>9.7209281890241191E-56</v>
      </c>
      <c r="Q660" s="2">
        <f t="shared" si="145"/>
        <v>5.6728167563503718E-17</v>
      </c>
      <c r="R660" s="2">
        <f t="shared" si="151"/>
        <v>1</v>
      </c>
      <c r="S660" s="2">
        <f t="shared" si="152"/>
        <v>9.7209281890241191E-56</v>
      </c>
      <c r="T660" s="2">
        <f t="shared" si="153"/>
        <v>1.1609319129908692E-119</v>
      </c>
      <c r="U660" s="2">
        <f t="shared" si="146"/>
        <v>-1.4447641229554274E-121</v>
      </c>
      <c r="V660" s="104">
        <f t="shared" si="147"/>
        <v>2.0873433709791652E-242</v>
      </c>
      <c r="W660" s="110">
        <f t="shared" si="148"/>
        <v>1.4447641229554274E-121</v>
      </c>
    </row>
    <row r="661" spans="7:23">
      <c r="G661" s="7">
        <f t="shared" si="149"/>
        <v>0.11500000000000124</v>
      </c>
      <c r="H661" s="6">
        <f t="shared" si="137"/>
        <v>6.1167074396497122E-2</v>
      </c>
      <c r="I661" s="5">
        <f t="shared" si="138"/>
        <v>31068066080.426105</v>
      </c>
      <c r="J661" s="3">
        <f t="shared" si="139"/>
        <v>31.068066080426107</v>
      </c>
      <c r="K661" s="3">
        <f t="shared" si="140"/>
        <v>3.2187391304347474E-2</v>
      </c>
      <c r="L661" s="3">
        <f t="shared" si="141"/>
        <v>11.770848707968577</v>
      </c>
      <c r="M661" s="4">
        <f t="shared" si="142"/>
        <v>31945.450841060505</v>
      </c>
      <c r="N661" s="2">
        <f t="shared" si="143"/>
        <v>0.97228093595628595</v>
      </c>
      <c r="O661" s="3">
        <f t="shared" si="144"/>
        <v>2.6241586203359506E-65</v>
      </c>
      <c r="P661" s="2">
        <f t="shared" si="150"/>
        <v>4.0118421310913236E-56</v>
      </c>
      <c r="Q661" s="2">
        <f t="shared" si="145"/>
        <v>4.9955855010842082E-17</v>
      </c>
      <c r="R661" s="2">
        <f t="shared" si="151"/>
        <v>1</v>
      </c>
      <c r="S661" s="2">
        <f t="shared" si="152"/>
        <v>4.0118421310913236E-56</v>
      </c>
      <c r="T661" s="2">
        <f t="shared" si="153"/>
        <v>1.0527710111730247E-120</v>
      </c>
      <c r="U661" s="2">
        <f t="shared" si="146"/>
        <v>1.023589184090954E-120</v>
      </c>
      <c r="V661" s="104">
        <f t="shared" si="147"/>
        <v>1.0477348177879849E-240</v>
      </c>
      <c r="W661" s="110">
        <f t="shared" si="148"/>
        <v>1.023589184090954E-120</v>
      </c>
    </row>
    <row r="662" spans="7:23">
      <c r="G662" s="7">
        <f t="shared" si="149"/>
        <v>0.11520000000000125</v>
      </c>
      <c r="H662" s="6">
        <f t="shared" si="137"/>
        <v>6.1273451917186687E-2</v>
      </c>
      <c r="I662" s="5">
        <f t="shared" si="138"/>
        <v>31122097499.696411</v>
      </c>
      <c r="J662" s="3">
        <f t="shared" si="139"/>
        <v>31.122097499696412</v>
      </c>
      <c r="K662" s="3">
        <f t="shared" si="140"/>
        <v>3.2131510416666315E-2</v>
      </c>
      <c r="L662" s="3">
        <f t="shared" si="141"/>
        <v>11.791319749199827</v>
      </c>
      <c r="M662" s="4">
        <f t="shared" si="142"/>
        <v>32162.003669649072</v>
      </c>
      <c r="N662" s="2">
        <f t="shared" si="143"/>
        <v>-0.99982072278085066</v>
      </c>
      <c r="O662" s="3">
        <f t="shared" si="144"/>
        <v>5.6914475682946287E-66</v>
      </c>
      <c r="P662" s="2">
        <f t="shared" si="150"/>
        <v>1.6480459563005404E-56</v>
      </c>
      <c r="Q662" s="2">
        <f t="shared" si="145"/>
        <v>4.3982299611742187E-17</v>
      </c>
      <c r="R662" s="2">
        <f t="shared" si="151"/>
        <v>1</v>
      </c>
      <c r="S662" s="2">
        <f t="shared" si="152"/>
        <v>1.6480459563005404E-56</v>
      </c>
      <c r="T662" s="2">
        <f t="shared" si="153"/>
        <v>9.3797671504245067E-122</v>
      </c>
      <c r="U662" s="2">
        <f t="shared" si="146"/>
        <v>-9.3780855718535099E-122</v>
      </c>
      <c r="V662" s="104">
        <f t="shared" si="147"/>
        <v>8.7948488993006969E-243</v>
      </c>
      <c r="W662" s="110">
        <f t="shared" si="148"/>
        <v>9.3780855718535099E-122</v>
      </c>
    </row>
    <row r="663" spans="7:23">
      <c r="G663" s="7">
        <f t="shared" si="149"/>
        <v>0.11540000000000125</v>
      </c>
      <c r="H663" s="6">
        <f t="shared" ref="H663:H726" si="154">G663*$E$7/0.00000000000370155</f>
        <v>6.1379829437876246E-2</v>
      </c>
      <c r="I663" s="5">
        <f t="shared" ref="I663:I726" si="155">H663/$E$7</f>
        <v>31176128918.966717</v>
      </c>
      <c r="J663" s="3">
        <f t="shared" ref="J663:J726" si="156">I663*0.000000001</f>
        <v>31.176128918966718</v>
      </c>
      <c r="K663" s="3">
        <f t="shared" ref="K663:K726" si="157">1/J663</f>
        <v>3.207582322356984E-2</v>
      </c>
      <c r="L663" s="3">
        <f t="shared" ref="L663:L726" si="158">H663*(($E$8/$E$7)^(1/4))</f>
        <v>11.811790790431077</v>
      </c>
      <c r="M663" s="4">
        <f t="shared" ref="M663:M726" si="159">-$E$22+(3.1415926/2)*($E$8*($E$7^3)*(I663^4)-2*$E$11*$E$7*(I663^2))</f>
        <v>32379.665594641261</v>
      </c>
      <c r="N663" s="2">
        <f t="shared" ref="N663:N726" si="160">$E$19*SIN(M663)+$C$19*COS(M663)</f>
        <v>0.61298145066437137</v>
      </c>
      <c r="O663" s="3">
        <f t="shared" ref="O663:O726" si="161">EXP(-14.238829*($E$10*$E$10*(($E$8*$E$7*$E$7*(I663^3)-$E$11*I663)^2)))</f>
        <v>1.218310478037803E-66</v>
      </c>
      <c r="P663" s="2">
        <f t="shared" si="150"/>
        <v>6.7387164814397137E-57</v>
      </c>
      <c r="Q663" s="2">
        <f t="shared" ref="Q663:Q726" si="162">($E$35*EXP(-$E$37*(I663^2))+$E$36*EXP(-$E$38*(I663^2)))/2.431</f>
        <v>3.8714474070997912E-17</v>
      </c>
      <c r="R663" s="2">
        <f t="shared" si="151"/>
        <v>1</v>
      </c>
      <c r="S663" s="2">
        <f t="shared" si="152"/>
        <v>6.7387164814397137E-57</v>
      </c>
      <c r="T663" s="2">
        <f t="shared" si="153"/>
        <v>8.2098488978640391E-123</v>
      </c>
      <c r="U663" s="2">
        <f t="shared" ref="U663:U726" si="163">T663*N663</f>
        <v>5.0324850871479892E-123</v>
      </c>
      <c r="V663" s="104">
        <f t="shared" ref="V663:V726" si="164">U663^2</f>
        <v>2.5325906152366903E-245</v>
      </c>
      <c r="W663" s="110">
        <f t="shared" ref="W663:W726" si="165">ABS(U663)</f>
        <v>5.0324850871479892E-123</v>
      </c>
    </row>
    <row r="664" spans="7:23">
      <c r="G664" s="7">
        <f t="shared" ref="G664:G727" si="166">G663+$C$20</f>
        <v>0.11560000000000126</v>
      </c>
      <c r="H664" s="6">
        <f t="shared" si="154"/>
        <v>6.1486206958565812E-2</v>
      </c>
      <c r="I664" s="5">
        <f t="shared" si="155"/>
        <v>31230160338.237026</v>
      </c>
      <c r="J664" s="3">
        <f t="shared" si="156"/>
        <v>31.230160338237027</v>
      </c>
      <c r="K664" s="3">
        <f t="shared" si="157"/>
        <v>3.2020328719722831E-2</v>
      </c>
      <c r="L664" s="3">
        <f t="shared" si="158"/>
        <v>11.832261831662327</v>
      </c>
      <c r="M664" s="4">
        <f t="shared" si="159"/>
        <v>32598.4404327558</v>
      </c>
      <c r="N664" s="2">
        <f t="shared" si="160"/>
        <v>0.97464218603018327</v>
      </c>
      <c r="O664" s="3">
        <f t="shared" si="161"/>
        <v>2.5736921405652039E-67</v>
      </c>
      <c r="P664" s="2">
        <f t="shared" ref="P664:P727" si="167">EXP(-(((3.1415926*$E$14*$E$7*$I664*$I664)^2)/11.090355)*(($E$15/$E$6)^2))</f>
        <v>2.7425870638918628E-57</v>
      </c>
      <c r="Q664" s="2">
        <f t="shared" si="162"/>
        <v>3.407004364511917E-17</v>
      </c>
      <c r="R664" s="2">
        <f t="shared" ref="R664:R727" si="168">EXP((-0.5*(PI()*$E$24*$E$7)^2)*(I664^4))</f>
        <v>1</v>
      </c>
      <c r="S664" s="2">
        <f t="shared" ref="S664:S727" si="169">EXP(-(((3.1415926*$E$14*$E$7*I664*I664)^2)/11.090355)*(($E$15/$E$6)^2))</f>
        <v>2.7425870638918628E-57</v>
      </c>
      <c r="T664" s="2">
        <f t="shared" ref="T664:T727" si="170">(R664*O664*P664*((1-$C$17)+(Q664*$C$17)))*$C$18+(1-$C$18)</f>
        <v>7.0585747711542864E-124</v>
      </c>
      <c r="U664" s="2">
        <f t="shared" si="163"/>
        <v>6.8795847452153141E-124</v>
      </c>
      <c r="V664" s="104">
        <f t="shared" si="164"/>
        <v>4.7328686266599256E-247</v>
      </c>
      <c r="W664" s="110">
        <f t="shared" si="165"/>
        <v>6.8795847452153141E-124</v>
      </c>
    </row>
    <row r="665" spans="7:23">
      <c r="G665" s="7">
        <f t="shared" si="166"/>
        <v>0.11580000000000126</v>
      </c>
      <c r="H665" s="6">
        <f t="shared" si="154"/>
        <v>6.159258447925537E-2</v>
      </c>
      <c r="I665" s="5">
        <f t="shared" si="155"/>
        <v>31284191757.507332</v>
      </c>
      <c r="J665" s="3">
        <f t="shared" si="156"/>
        <v>31.284191757507333</v>
      </c>
      <c r="K665" s="3">
        <f t="shared" si="157"/>
        <v>3.1965025906735403E-2</v>
      </c>
      <c r="L665" s="3">
        <f t="shared" si="158"/>
        <v>11.852732872893577</v>
      </c>
      <c r="M665" s="4">
        <f t="shared" si="159"/>
        <v>32818.332007331897</v>
      </c>
      <c r="N665" s="2">
        <f t="shared" si="160"/>
        <v>0.96999378026280347</v>
      </c>
      <c r="O665" s="3">
        <f t="shared" si="161"/>
        <v>5.3651167947236857E-68</v>
      </c>
      <c r="P665" s="2">
        <f t="shared" si="167"/>
        <v>1.1109947580226934E-57</v>
      </c>
      <c r="Q665" s="2">
        <f t="shared" si="162"/>
        <v>2.9976153979229129E-17</v>
      </c>
      <c r="R665" s="2">
        <f t="shared" si="168"/>
        <v>1</v>
      </c>
      <c r="S665" s="2">
        <f t="shared" si="169"/>
        <v>1.1109947580226934E-57</v>
      </c>
      <c r="T665" s="2">
        <f t="shared" si="170"/>
        <v>5.9606166351175295E-125</v>
      </c>
      <c r="U665" s="2">
        <f t="shared" si="163"/>
        <v>5.7817610625950042E-125</v>
      </c>
      <c r="V665" s="104">
        <f t="shared" si="164"/>
        <v>3.3428760984939714E-249</v>
      </c>
      <c r="W665" s="110">
        <f t="shared" si="165"/>
        <v>5.7817610625950042E-125</v>
      </c>
    </row>
    <row r="666" spans="7:23">
      <c r="G666" s="7">
        <f t="shared" si="166"/>
        <v>0.11600000000000127</v>
      </c>
      <c r="H666" s="6">
        <f t="shared" si="154"/>
        <v>6.1698961999944936E-2</v>
      </c>
      <c r="I666" s="5">
        <f t="shared" si="155"/>
        <v>31338223176.777641</v>
      </c>
      <c r="J666" s="3">
        <f t="shared" si="156"/>
        <v>31.338223176777642</v>
      </c>
      <c r="K666" s="3">
        <f t="shared" si="157"/>
        <v>3.1909913793103095E-2</v>
      </c>
      <c r="L666" s="3">
        <f t="shared" si="158"/>
        <v>11.873203914124828</v>
      </c>
      <c r="M666" s="4">
        <f t="shared" si="159"/>
        <v>33039.344148329277</v>
      </c>
      <c r="N666" s="2">
        <f t="shared" si="160"/>
        <v>0.65617010620746274</v>
      </c>
      <c r="O666" s="3">
        <f t="shared" si="161"/>
        <v>1.1035350191739267E-68</v>
      </c>
      <c r="P666" s="2">
        <f t="shared" si="167"/>
        <v>4.4794522189755027E-58</v>
      </c>
      <c r="Q666" s="2">
        <f t="shared" si="162"/>
        <v>2.6368354386453845E-17</v>
      </c>
      <c r="R666" s="2">
        <f t="shared" si="168"/>
        <v>1</v>
      </c>
      <c r="S666" s="2">
        <f t="shared" si="169"/>
        <v>4.4794522189755027E-58</v>
      </c>
      <c r="T666" s="2">
        <f t="shared" si="170"/>
        <v>4.9432323903558195E-126</v>
      </c>
      <c r="U666" s="2">
        <f t="shared" si="163"/>
        <v>3.2436013225879478E-126</v>
      </c>
      <c r="V666" s="104">
        <f t="shared" si="164"/>
        <v>1.0520949539894284E-251</v>
      </c>
      <c r="W666" s="110">
        <f t="shared" si="165"/>
        <v>3.2436013225879478E-126</v>
      </c>
    </row>
    <row r="667" spans="7:23">
      <c r="G667" s="7">
        <f t="shared" si="166"/>
        <v>0.11620000000000127</v>
      </c>
      <c r="H667" s="6">
        <f t="shared" si="154"/>
        <v>6.1805339520634495E-2</v>
      </c>
      <c r="I667" s="5">
        <f t="shared" si="155"/>
        <v>31392254596.047947</v>
      </c>
      <c r="J667" s="3">
        <f t="shared" si="156"/>
        <v>31.392254596047948</v>
      </c>
      <c r="K667" s="3">
        <f t="shared" si="157"/>
        <v>3.1854991394147672E-2</v>
      </c>
      <c r="L667" s="3">
        <f t="shared" si="158"/>
        <v>11.893674955356078</v>
      </c>
      <c r="M667" s="4">
        <f t="shared" si="159"/>
        <v>33261.480692328136</v>
      </c>
      <c r="N667" s="2">
        <f t="shared" si="160"/>
        <v>-0.99811129835593093</v>
      </c>
      <c r="O667" s="3">
        <f t="shared" si="161"/>
        <v>2.2394305343118321E-69</v>
      </c>
      <c r="P667" s="2">
        <f t="shared" si="167"/>
        <v>1.7975959085816981E-58</v>
      </c>
      <c r="Q667" s="2">
        <f t="shared" si="162"/>
        <v>2.3189641664683902E-17</v>
      </c>
      <c r="R667" s="2">
        <f t="shared" si="168"/>
        <v>1</v>
      </c>
      <c r="S667" s="2">
        <f t="shared" si="169"/>
        <v>1.7975959085816981E-58</v>
      </c>
      <c r="T667" s="2">
        <f t="shared" si="170"/>
        <v>4.0255911660318754E-127</v>
      </c>
      <c r="U667" s="2">
        <f t="shared" si="163"/>
        <v>-4.0179880253782411E-127</v>
      </c>
      <c r="V667" s="104">
        <f t="shared" si="164"/>
        <v>1.6144227772082937E-253</v>
      </c>
      <c r="W667" s="110">
        <f t="shared" si="165"/>
        <v>4.0179880253782411E-127</v>
      </c>
    </row>
    <row r="668" spans="7:23">
      <c r="G668" s="7">
        <f t="shared" si="166"/>
        <v>0.11640000000000128</v>
      </c>
      <c r="H668" s="6">
        <f t="shared" si="154"/>
        <v>6.191171704132406E-2</v>
      </c>
      <c r="I668" s="5">
        <f t="shared" si="155"/>
        <v>31446286015.318256</v>
      </c>
      <c r="J668" s="3">
        <f t="shared" si="156"/>
        <v>31.446286015318258</v>
      </c>
      <c r="K668" s="3">
        <f t="shared" si="157"/>
        <v>3.1800257731958409E-2</v>
      </c>
      <c r="L668" s="3">
        <f t="shared" si="158"/>
        <v>11.914145996587328</v>
      </c>
      <c r="M668" s="4">
        <f t="shared" si="159"/>
        <v>33484.745482529252</v>
      </c>
      <c r="N668" s="2">
        <f t="shared" si="160"/>
        <v>0.98873495447593873</v>
      </c>
      <c r="O668" s="3">
        <f t="shared" si="161"/>
        <v>4.4832564977763108E-70</v>
      </c>
      <c r="P668" s="2">
        <f t="shared" si="167"/>
        <v>7.1797022990327035E-59</v>
      </c>
      <c r="Q668" s="2">
        <f t="shared" si="162"/>
        <v>2.0389611159696426E-17</v>
      </c>
      <c r="R668" s="2">
        <f t="shared" si="168"/>
        <v>1</v>
      </c>
      <c r="S668" s="2">
        <f t="shared" si="169"/>
        <v>7.1797022990327035E-59</v>
      </c>
      <c r="T668" s="2">
        <f t="shared" si="170"/>
        <v>3.2188446984237886E-128</v>
      </c>
      <c r="U668" s="2">
        <f t="shared" si="163"/>
        <v>3.1825842663611615E-128</v>
      </c>
      <c r="V668" s="104">
        <f t="shared" si="164"/>
        <v>1.0128842612489612E-255</v>
      </c>
      <c r="W668" s="110">
        <f t="shared" si="165"/>
        <v>3.1825842663611615E-128</v>
      </c>
    </row>
    <row r="669" spans="7:23">
      <c r="G669" s="7">
        <f t="shared" si="166"/>
        <v>0.11660000000000129</v>
      </c>
      <c r="H669" s="6">
        <f t="shared" si="154"/>
        <v>6.2018094562013619E-2</v>
      </c>
      <c r="I669" s="5">
        <f t="shared" si="155"/>
        <v>31500317434.588562</v>
      </c>
      <c r="J669" s="3">
        <f t="shared" si="156"/>
        <v>31.500317434588563</v>
      </c>
      <c r="K669" s="3">
        <f t="shared" si="157"/>
        <v>3.1745711835334124E-2</v>
      </c>
      <c r="L669" s="3">
        <f t="shared" si="158"/>
        <v>11.934617037818578</v>
      </c>
      <c r="M669" s="4">
        <f t="shared" si="159"/>
        <v>33709.142368753812</v>
      </c>
      <c r="N669" s="2">
        <f t="shared" si="160"/>
        <v>-7.6671652574097374E-2</v>
      </c>
      <c r="O669" s="3">
        <f t="shared" si="161"/>
        <v>8.8534770370284041E-71</v>
      </c>
      <c r="P669" s="2">
        <f t="shared" si="167"/>
        <v>2.854045772262065E-59</v>
      </c>
      <c r="Q669" s="2">
        <f t="shared" si="162"/>
        <v>1.7923703225918805E-17</v>
      </c>
      <c r="R669" s="2">
        <f t="shared" si="168"/>
        <v>1</v>
      </c>
      <c r="S669" s="2">
        <f t="shared" si="169"/>
        <v>2.854045772262065E-59</v>
      </c>
      <c r="T669" s="2">
        <f t="shared" si="170"/>
        <v>2.5268228707350192E-129</v>
      </c>
      <c r="U669" s="2">
        <f t="shared" si="163"/>
        <v>-1.9373568526127874E-130</v>
      </c>
      <c r="V669" s="104">
        <f t="shared" si="164"/>
        <v>3.753351574365726E-260</v>
      </c>
      <c r="W669" s="110">
        <f t="shared" si="165"/>
        <v>1.9373568526127874E-130</v>
      </c>
    </row>
    <row r="670" spans="7:23">
      <c r="G670" s="7">
        <f t="shared" si="166"/>
        <v>0.11680000000000129</v>
      </c>
      <c r="H670" s="6">
        <f t="shared" si="154"/>
        <v>6.2124472082703185E-2</v>
      </c>
      <c r="I670" s="5">
        <f t="shared" si="155"/>
        <v>31554348853.858871</v>
      </c>
      <c r="J670" s="3">
        <f t="shared" si="156"/>
        <v>31.554348853858873</v>
      </c>
      <c r="K670" s="3">
        <f t="shared" si="157"/>
        <v>3.1691352739725669E-2</v>
      </c>
      <c r="L670" s="3">
        <f t="shared" si="158"/>
        <v>11.955088079049828</v>
      </c>
      <c r="M670" s="4">
        <f t="shared" si="159"/>
        <v>33934.675207443535</v>
      </c>
      <c r="N670" s="2">
        <f t="shared" si="160"/>
        <v>-0.6732381190283232</v>
      </c>
      <c r="O670" s="3">
        <f t="shared" si="161"/>
        <v>1.7244793464132886E-71</v>
      </c>
      <c r="P670" s="2">
        <f t="shared" si="167"/>
        <v>1.129141779904913E-59</v>
      </c>
      <c r="Q670" s="2">
        <f t="shared" si="162"/>
        <v>1.5752534524496112E-17</v>
      </c>
      <c r="R670" s="2">
        <f t="shared" si="168"/>
        <v>1</v>
      </c>
      <c r="S670" s="2">
        <f t="shared" si="169"/>
        <v>1.129141779904913E-59</v>
      </c>
      <c r="T670" s="2">
        <f t="shared" si="170"/>
        <v>1.9471816786183618E-130</v>
      </c>
      <c r="U670" s="2">
        <f t="shared" si="163"/>
        <v>-1.3109169307194388E-130</v>
      </c>
      <c r="V670" s="104">
        <f t="shared" si="164"/>
        <v>1.718503199246874E-260</v>
      </c>
      <c r="W670" s="110">
        <f t="shared" si="165"/>
        <v>1.3109169307194388E-130</v>
      </c>
    </row>
    <row r="671" spans="7:23">
      <c r="G671" s="7">
        <f t="shared" si="166"/>
        <v>0.1170000000000013</v>
      </c>
      <c r="H671" s="6">
        <f t="shared" si="154"/>
        <v>6.223084960339275E-2</v>
      </c>
      <c r="I671" s="5">
        <f t="shared" si="155"/>
        <v>31608380273.129181</v>
      </c>
      <c r="J671" s="3">
        <f t="shared" si="156"/>
        <v>31.608380273129182</v>
      </c>
      <c r="K671" s="3">
        <f t="shared" si="157"/>
        <v>3.1637179487179132E-2</v>
      </c>
      <c r="L671" s="3">
        <f t="shared" si="158"/>
        <v>11.97555912028108</v>
      </c>
      <c r="M671" s="4">
        <f t="shared" si="159"/>
        <v>34161.347861660674</v>
      </c>
      <c r="N671" s="2">
        <f t="shared" si="160"/>
        <v>-0.25765665014244055</v>
      </c>
      <c r="O671" s="3">
        <f t="shared" si="161"/>
        <v>3.3127246700262552E-72</v>
      </c>
      <c r="P671" s="2">
        <f t="shared" si="167"/>
        <v>4.4459233408100345E-60</v>
      </c>
      <c r="Q671" s="2">
        <f t="shared" si="162"/>
        <v>1.3841304748976343E-17</v>
      </c>
      <c r="R671" s="2">
        <f t="shared" si="168"/>
        <v>1</v>
      </c>
      <c r="S671" s="2">
        <f t="shared" si="169"/>
        <v>4.4459233408100345E-60</v>
      </c>
      <c r="T671" s="2">
        <f t="shared" si="170"/>
        <v>1.4728119932146948E-131</v>
      </c>
      <c r="U671" s="2">
        <f t="shared" si="163"/>
        <v>-3.7947980446130916E-132</v>
      </c>
      <c r="V671" s="104">
        <f t="shared" si="164"/>
        <v>1.4400492199399345E-263</v>
      </c>
      <c r="W671" s="110">
        <f t="shared" si="165"/>
        <v>3.7947980446130916E-132</v>
      </c>
    </row>
    <row r="672" spans="7:23">
      <c r="G672" s="7">
        <f t="shared" si="166"/>
        <v>0.1172000000000013</v>
      </c>
      <c r="H672" s="6">
        <f t="shared" si="154"/>
        <v>6.2337227124082309E-2</v>
      </c>
      <c r="I672" s="5">
        <f t="shared" si="155"/>
        <v>31662411692.399487</v>
      </c>
      <c r="J672" s="3">
        <f t="shared" si="156"/>
        <v>31.662411692399488</v>
      </c>
      <c r="K672" s="3">
        <f t="shared" si="157"/>
        <v>3.1583191126279504E-2</v>
      </c>
      <c r="L672" s="3">
        <f t="shared" si="158"/>
        <v>11.996030161512328</v>
      </c>
      <c r="M672" s="4">
        <f t="shared" si="159"/>
        <v>34389.16420108793</v>
      </c>
      <c r="N672" s="2">
        <f t="shared" si="160"/>
        <v>0.97808838332994497</v>
      </c>
      <c r="O672" s="3">
        <f t="shared" si="161"/>
        <v>6.2755970525050755E-73</v>
      </c>
      <c r="P672" s="2">
        <f t="shared" si="167"/>
        <v>1.742185133295867E-60</v>
      </c>
      <c r="Q672" s="2">
        <f t="shared" si="162"/>
        <v>1.2159270396269966E-17</v>
      </c>
      <c r="R672" s="2">
        <f t="shared" si="168"/>
        <v>1</v>
      </c>
      <c r="S672" s="2">
        <f t="shared" si="169"/>
        <v>1.742185133295867E-60</v>
      </c>
      <c r="T672" s="2">
        <f t="shared" si="170"/>
        <v>1.0933251887429705E-132</v>
      </c>
      <c r="U672" s="2">
        <f t="shared" si="163"/>
        <v>1.0693686663115189E-132</v>
      </c>
      <c r="V672" s="104">
        <f t="shared" si="164"/>
        <v>1.1435493444888765E-264</v>
      </c>
      <c r="W672" s="110">
        <f t="shared" si="165"/>
        <v>1.0693686663115189E-132</v>
      </c>
    </row>
    <row r="673" spans="7:23">
      <c r="G673" s="7">
        <f t="shared" si="166"/>
        <v>0.11740000000000131</v>
      </c>
      <c r="H673" s="6">
        <f t="shared" si="154"/>
        <v>6.2443604644771875E-2</v>
      </c>
      <c r="I673" s="5">
        <f t="shared" si="155"/>
        <v>31716443111.669796</v>
      </c>
      <c r="J673" s="3">
        <f t="shared" si="156"/>
        <v>31.716443111669797</v>
      </c>
      <c r="K673" s="3">
        <f t="shared" si="157"/>
        <v>3.1529386712095042E-2</v>
      </c>
      <c r="L673" s="3">
        <f t="shared" si="158"/>
        <v>12.01650120274358</v>
      </c>
      <c r="M673" s="4">
        <f t="shared" si="159"/>
        <v>34618.128102028546</v>
      </c>
      <c r="N673" s="2">
        <f t="shared" si="160"/>
        <v>-0.83531715203313373</v>
      </c>
      <c r="O673" s="3">
        <f t="shared" si="161"/>
        <v>1.1722657204165561E-73</v>
      </c>
      <c r="P673" s="2">
        <f t="shared" si="167"/>
        <v>6.7942004560807089E-61</v>
      </c>
      <c r="Q673" s="2">
        <f t="shared" si="162"/>
        <v>1.0679278117581061E-17</v>
      </c>
      <c r="R673" s="2">
        <f t="shared" si="168"/>
        <v>1</v>
      </c>
      <c r="S673" s="2">
        <f t="shared" si="169"/>
        <v>6.7942004560807089E-61</v>
      </c>
      <c r="T673" s="2">
        <f t="shared" si="170"/>
        <v>7.9646082923019467E-134</v>
      </c>
      <c r="U673" s="2">
        <f t="shared" si="163"/>
        <v>-6.6529739157851428E-134</v>
      </c>
      <c r="V673" s="104">
        <f t="shared" si="164"/>
        <v>4.4262061924117493E-267</v>
      </c>
      <c r="W673" s="110">
        <f t="shared" si="165"/>
        <v>6.6529739157851428E-134</v>
      </c>
    </row>
    <row r="674" spans="7:23">
      <c r="G674" s="7">
        <f t="shared" si="166"/>
        <v>0.11760000000000131</v>
      </c>
      <c r="H674" s="6">
        <f t="shared" si="154"/>
        <v>6.254998216546144E-2</v>
      </c>
      <c r="I674" s="5">
        <f t="shared" si="155"/>
        <v>31770474530.940105</v>
      </c>
      <c r="J674" s="3">
        <f t="shared" si="156"/>
        <v>31.770474530940106</v>
      </c>
      <c r="K674" s="3">
        <f t="shared" si="157"/>
        <v>3.1475765306122089E-2</v>
      </c>
      <c r="L674" s="3">
        <f t="shared" si="158"/>
        <v>12.03697224397483</v>
      </c>
      <c r="M674" s="4">
        <f t="shared" si="159"/>
        <v>34848.243447406247</v>
      </c>
      <c r="N674" s="2">
        <f t="shared" si="160"/>
        <v>0.98065920131192652</v>
      </c>
      <c r="O674" s="3">
        <f t="shared" si="161"/>
        <v>2.159022264763751E-74</v>
      </c>
      <c r="P674" s="2">
        <f t="shared" si="167"/>
        <v>2.6368595307098658E-61</v>
      </c>
      <c r="Q674" s="2">
        <f t="shared" si="162"/>
        <v>9.3773510023769164E-18</v>
      </c>
      <c r="R674" s="2">
        <f t="shared" si="168"/>
        <v>1</v>
      </c>
      <c r="S674" s="2">
        <f t="shared" si="169"/>
        <v>2.6368595307098658E-61</v>
      </c>
      <c r="T674" s="2">
        <f t="shared" si="170"/>
        <v>5.693038435857096E-135</v>
      </c>
      <c r="U674" s="2">
        <f t="shared" si="163"/>
        <v>5.582930525545719E-135</v>
      </c>
      <c r="V674" s="104">
        <f t="shared" si="164"/>
        <v>3.1169113253070197E-269</v>
      </c>
      <c r="W674" s="110">
        <f t="shared" si="165"/>
        <v>5.582930525545719E-135</v>
      </c>
    </row>
    <row r="675" spans="7:23">
      <c r="G675" s="7">
        <f t="shared" si="166"/>
        <v>0.11780000000000132</v>
      </c>
      <c r="H675" s="6">
        <f t="shared" si="154"/>
        <v>6.2656359686150992E-2</v>
      </c>
      <c r="I675" s="5">
        <f t="shared" si="155"/>
        <v>31824505950.210407</v>
      </c>
      <c r="J675" s="3">
        <f t="shared" si="156"/>
        <v>31.824505950210408</v>
      </c>
      <c r="K675" s="3">
        <f t="shared" si="157"/>
        <v>3.1422325976230542E-2</v>
      </c>
      <c r="L675" s="3">
        <f t="shared" si="158"/>
        <v>12.057443285206078</v>
      </c>
      <c r="M675" s="4">
        <f t="shared" si="159"/>
        <v>35079.514126765229</v>
      </c>
      <c r="N675" s="2">
        <f t="shared" si="160"/>
        <v>0.53170637565222356</v>
      </c>
      <c r="O675" s="3">
        <f t="shared" si="161"/>
        <v>3.9201866089482649E-75</v>
      </c>
      <c r="P675" s="2">
        <f t="shared" si="167"/>
        <v>1.0184344329755553E-61</v>
      </c>
      <c r="Q675" s="2">
        <f t="shared" si="162"/>
        <v>8.2323218785770247E-18</v>
      </c>
      <c r="R675" s="2">
        <f t="shared" si="168"/>
        <v>1</v>
      </c>
      <c r="S675" s="2">
        <f t="shared" si="169"/>
        <v>1.0184344329755553E-61</v>
      </c>
      <c r="T675" s="2">
        <f t="shared" si="170"/>
        <v>3.9924530262425914E-136</v>
      </c>
      <c r="U675" s="2">
        <f t="shared" si="163"/>
        <v>2.1228127285452001E-136</v>
      </c>
      <c r="V675" s="104">
        <f t="shared" si="164"/>
        <v>4.506333880473517E-272</v>
      </c>
      <c r="W675" s="110">
        <f t="shared" si="165"/>
        <v>2.1228127285452001E-136</v>
      </c>
    </row>
    <row r="676" spans="7:23">
      <c r="G676" s="7">
        <f t="shared" si="166"/>
        <v>0.11800000000000133</v>
      </c>
      <c r="H676" s="6">
        <f t="shared" si="154"/>
        <v>6.2762737206840558E-2</v>
      </c>
      <c r="I676" s="5">
        <f t="shared" si="155"/>
        <v>31878537369.480713</v>
      </c>
      <c r="J676" s="3">
        <f t="shared" si="156"/>
        <v>31.878537369480714</v>
      </c>
      <c r="K676" s="3">
        <f t="shared" si="157"/>
        <v>3.1369067796609813E-2</v>
      </c>
      <c r="L676" s="3">
        <f t="shared" si="158"/>
        <v>12.077914326437329</v>
      </c>
      <c r="M676" s="4">
        <f t="shared" si="159"/>
        <v>35311.944036270274</v>
      </c>
      <c r="N676" s="2">
        <f t="shared" si="160"/>
        <v>0.49050330411378534</v>
      </c>
      <c r="O676" s="3">
        <f t="shared" si="161"/>
        <v>7.0167053266974995E-76</v>
      </c>
      <c r="P676" s="2">
        <f t="shared" si="167"/>
        <v>3.9144381603663902E-62</v>
      </c>
      <c r="Q676" s="2">
        <f t="shared" si="162"/>
        <v>7.2255083633782786E-18</v>
      </c>
      <c r="R676" s="2">
        <f t="shared" si="168"/>
        <v>1</v>
      </c>
      <c r="S676" s="2">
        <f t="shared" si="169"/>
        <v>3.9144381603663902E-62</v>
      </c>
      <c r="T676" s="2">
        <f t="shared" si="170"/>
        <v>2.7466459090870809E-137</v>
      </c>
      <c r="U676" s="2">
        <f t="shared" si="163"/>
        <v>1.3472388936378249E-137</v>
      </c>
      <c r="V676" s="104">
        <f t="shared" si="164"/>
        <v>1.8150526365304706E-274</v>
      </c>
      <c r="W676" s="110">
        <f t="shared" si="165"/>
        <v>1.3472388936378249E-137</v>
      </c>
    </row>
    <row r="677" spans="7:23">
      <c r="G677" s="7">
        <f t="shared" si="166"/>
        <v>0.11820000000000133</v>
      </c>
      <c r="H677" s="6">
        <f t="shared" si="154"/>
        <v>6.2869114727530123E-2</v>
      </c>
      <c r="I677" s="5">
        <f t="shared" si="155"/>
        <v>31932568788.751022</v>
      </c>
      <c r="J677" s="3">
        <f t="shared" si="156"/>
        <v>31.932568788751023</v>
      </c>
      <c r="K677" s="3">
        <f t="shared" si="157"/>
        <v>3.1315989847715379E-2</v>
      </c>
      <c r="L677" s="3">
        <f t="shared" si="158"/>
        <v>12.098385367668579</v>
      </c>
      <c r="M677" s="4">
        <f t="shared" si="159"/>
        <v>35545.537078706606</v>
      </c>
      <c r="N677" s="2">
        <f t="shared" si="160"/>
        <v>0.99837269331926337</v>
      </c>
      <c r="O677" s="3">
        <f t="shared" si="161"/>
        <v>1.2379260883559963E-76</v>
      </c>
      <c r="P677" s="2">
        <f t="shared" si="167"/>
        <v>1.4972313495699212E-62</v>
      </c>
      <c r="Q677" s="2">
        <f t="shared" si="162"/>
        <v>6.3404249798452131E-18</v>
      </c>
      <c r="R677" s="2">
        <f t="shared" si="168"/>
        <v>1</v>
      </c>
      <c r="S677" s="2">
        <f t="shared" si="169"/>
        <v>1.4972313495699212E-62</v>
      </c>
      <c r="T677" s="2">
        <f t="shared" si="170"/>
        <v>1.8534617479370618E-138</v>
      </c>
      <c r="U677" s="2">
        <f t="shared" si="163"/>
        <v>1.850445597252154E-138</v>
      </c>
      <c r="V677" s="104">
        <f t="shared" si="164"/>
        <v>3.4241489083898809E-276</v>
      </c>
      <c r="W677" s="110">
        <f t="shared" si="165"/>
        <v>1.850445597252154E-138</v>
      </c>
    </row>
    <row r="678" spans="7:23">
      <c r="G678" s="7">
        <f t="shared" si="166"/>
        <v>0.11840000000000134</v>
      </c>
      <c r="H678" s="6">
        <f t="shared" si="154"/>
        <v>6.2975492248219689E-2</v>
      </c>
      <c r="I678" s="5">
        <f t="shared" si="155"/>
        <v>31986600208.021332</v>
      </c>
      <c r="J678" s="3">
        <f t="shared" si="156"/>
        <v>31.986600208021333</v>
      </c>
      <c r="K678" s="3">
        <f t="shared" si="157"/>
        <v>3.1263091216215858E-2</v>
      </c>
      <c r="L678" s="3">
        <f t="shared" si="158"/>
        <v>12.118856408899831</v>
      </c>
      <c r="M678" s="4">
        <f t="shared" si="159"/>
        <v>35780.297163479947</v>
      </c>
      <c r="N678" s="2">
        <f t="shared" si="160"/>
        <v>-0.69504970929106702</v>
      </c>
      <c r="O678" s="3">
        <f t="shared" si="161"/>
        <v>2.1525292536422743E-77</v>
      </c>
      <c r="P678" s="2">
        <f t="shared" si="167"/>
        <v>5.6988118477702072E-63</v>
      </c>
      <c r="Q678" s="2">
        <f t="shared" si="162"/>
        <v>5.5625281720952347E-18</v>
      </c>
      <c r="R678" s="2">
        <f t="shared" si="168"/>
        <v>1</v>
      </c>
      <c r="S678" s="2">
        <f t="shared" si="169"/>
        <v>5.6988118477702072E-63</v>
      </c>
      <c r="T678" s="2">
        <f t="shared" si="170"/>
        <v>1.2266859213328554E-139</v>
      </c>
      <c r="U678" s="2">
        <f t="shared" si="163"/>
        <v>-8.5260769301384579E-140</v>
      </c>
      <c r="V678" s="104">
        <f t="shared" si="164"/>
        <v>7.2693987818639225E-279</v>
      </c>
      <c r="W678" s="110">
        <f t="shared" si="165"/>
        <v>8.5260769301384579E-140</v>
      </c>
    </row>
    <row r="679" spans="7:23">
      <c r="G679" s="7">
        <f t="shared" si="166"/>
        <v>0.11860000000000134</v>
      </c>
      <c r="H679" s="6">
        <f t="shared" si="154"/>
        <v>6.3081869768909254E-2</v>
      </c>
      <c r="I679" s="5">
        <f t="shared" si="155"/>
        <v>32040631627.291641</v>
      </c>
      <c r="J679" s="3">
        <f t="shared" si="156"/>
        <v>32.040631627291646</v>
      </c>
      <c r="K679" s="3">
        <f t="shared" si="157"/>
        <v>3.1210370994940614E-2</v>
      </c>
      <c r="L679" s="3">
        <f t="shared" si="158"/>
        <v>12.139327450131081</v>
      </c>
      <c r="M679" s="4">
        <f t="shared" si="159"/>
        <v>36016.228206616513</v>
      </c>
      <c r="N679" s="2">
        <f t="shared" si="160"/>
        <v>0.88199699771685647</v>
      </c>
      <c r="O679" s="3">
        <f t="shared" si="161"/>
        <v>3.6885354046472366E-78</v>
      </c>
      <c r="P679" s="2">
        <f t="shared" si="167"/>
        <v>2.1584821530344679E-63</v>
      </c>
      <c r="Q679" s="2">
        <f t="shared" si="162"/>
        <v>4.8789905133233453E-18</v>
      </c>
      <c r="R679" s="2">
        <f t="shared" si="168"/>
        <v>1</v>
      </c>
      <c r="S679" s="2">
        <f t="shared" si="169"/>
        <v>2.1584821530344679E-63</v>
      </c>
      <c r="T679" s="2">
        <f t="shared" si="170"/>
        <v>7.9616378417668294E-141</v>
      </c>
      <c r="U679" s="2">
        <f t="shared" si="163"/>
        <v>7.0221406733472567E-141</v>
      </c>
      <c r="V679" s="104">
        <f t="shared" si="164"/>
        <v>4.9310459636277862E-281</v>
      </c>
      <c r="W679" s="110">
        <f t="shared" si="165"/>
        <v>7.0221406733472567E-141</v>
      </c>
    </row>
    <row r="680" spans="7:23">
      <c r="G680" s="7">
        <f t="shared" si="166"/>
        <v>0.11880000000000135</v>
      </c>
      <c r="H680" s="6">
        <f t="shared" si="154"/>
        <v>6.3188247289598806E-2</v>
      </c>
      <c r="I680" s="5">
        <f t="shared" si="155"/>
        <v>32094663046.561943</v>
      </c>
      <c r="J680" s="3">
        <f t="shared" si="156"/>
        <v>32.094663046561948</v>
      </c>
      <c r="K680" s="3">
        <f t="shared" si="157"/>
        <v>3.1157828282827923E-2</v>
      </c>
      <c r="L680" s="3">
        <f t="shared" si="158"/>
        <v>12.159798491362329</v>
      </c>
      <c r="M680" s="4">
        <f t="shared" si="159"/>
        <v>36253.334130763025</v>
      </c>
      <c r="N680" s="2">
        <f t="shared" si="160"/>
        <v>-0.54386363348628364</v>
      </c>
      <c r="O680" s="3">
        <f t="shared" si="161"/>
        <v>6.228261828677278E-79</v>
      </c>
      <c r="P680" s="2">
        <f t="shared" si="167"/>
        <v>8.1353105599598309E-64</v>
      </c>
      <c r="Q680" s="2">
        <f t="shared" si="162"/>
        <v>4.2785008120470942E-18</v>
      </c>
      <c r="R680" s="2">
        <f t="shared" si="168"/>
        <v>1</v>
      </c>
      <c r="S680" s="2">
        <f t="shared" si="169"/>
        <v>8.1353105599598309E-64</v>
      </c>
      <c r="T680" s="2">
        <f t="shared" si="170"/>
        <v>5.0668844225032986E-142</v>
      </c>
      <c r="U680" s="2">
        <f t="shared" si="163"/>
        <v>-2.7556941724776939E-142</v>
      </c>
      <c r="V680" s="104">
        <f t="shared" si="164"/>
        <v>7.5938503722275217E-284</v>
      </c>
      <c r="W680" s="110">
        <f t="shared" si="165"/>
        <v>2.7556941724776939E-142</v>
      </c>
    </row>
    <row r="681" spans="7:23">
      <c r="G681" s="7">
        <f t="shared" si="166"/>
        <v>0.11900000000000135</v>
      </c>
      <c r="H681" s="6">
        <f t="shared" si="154"/>
        <v>6.3294624810288372E-2</v>
      </c>
      <c r="I681" s="5">
        <f t="shared" si="155"/>
        <v>32148694465.832253</v>
      </c>
      <c r="J681" s="3">
        <f t="shared" si="156"/>
        <v>32.148694465832257</v>
      </c>
      <c r="K681" s="3">
        <f t="shared" si="157"/>
        <v>3.1105462184873586E-2</v>
      </c>
      <c r="L681" s="3">
        <f t="shared" si="158"/>
        <v>12.180269532593579</v>
      </c>
      <c r="M681" s="4">
        <f t="shared" si="159"/>
        <v>36491.618865186771</v>
      </c>
      <c r="N681" s="2">
        <f t="shared" si="160"/>
        <v>-0.86808999559920519</v>
      </c>
      <c r="O681" s="3">
        <f t="shared" si="161"/>
        <v>1.0362034344879566E-79</v>
      </c>
      <c r="P681" s="2">
        <f t="shared" si="167"/>
        <v>3.0510837096977897E-64</v>
      </c>
      <c r="Q681" s="2">
        <f t="shared" si="162"/>
        <v>3.7510871882019529E-18</v>
      </c>
      <c r="R681" s="2">
        <f t="shared" si="168"/>
        <v>1</v>
      </c>
      <c r="S681" s="2">
        <f t="shared" si="169"/>
        <v>3.0510837096977897E-64</v>
      </c>
      <c r="T681" s="2">
        <f t="shared" si="170"/>
        <v>3.1615434188991053E-143</v>
      </c>
      <c r="U681" s="2">
        <f t="shared" si="163"/>
        <v>-2.7445042125988205E-143</v>
      </c>
      <c r="V681" s="104">
        <f t="shared" si="164"/>
        <v>7.5323033729726718E-286</v>
      </c>
      <c r="W681" s="110">
        <f t="shared" si="165"/>
        <v>2.7445042125988205E-143</v>
      </c>
    </row>
    <row r="682" spans="7:23">
      <c r="G682" s="7">
        <f t="shared" si="166"/>
        <v>0.11920000000000136</v>
      </c>
      <c r="H682" s="6">
        <f t="shared" si="154"/>
        <v>6.3401002330977924E-2</v>
      </c>
      <c r="I682" s="5">
        <f t="shared" si="155"/>
        <v>32202725885.102554</v>
      </c>
      <c r="J682" s="3">
        <f t="shared" si="156"/>
        <v>32.202725885102559</v>
      </c>
      <c r="K682" s="3">
        <f t="shared" si="157"/>
        <v>3.1053271812080178E-2</v>
      </c>
      <c r="L682" s="3">
        <f t="shared" si="158"/>
        <v>12.200740573824827</v>
      </c>
      <c r="M682" s="4">
        <f t="shared" si="159"/>
        <v>36731.086345775424</v>
      </c>
      <c r="N682" s="2">
        <f t="shared" si="160"/>
        <v>-0.33810511215869227</v>
      </c>
      <c r="O682" s="3">
        <f t="shared" si="161"/>
        <v>1.6984215401071013E-80</v>
      </c>
      <c r="P682" s="2">
        <f t="shared" si="167"/>
        <v>1.1386262489458698E-64</v>
      </c>
      <c r="Q682" s="2">
        <f t="shared" si="162"/>
        <v>3.2879605168948362E-18</v>
      </c>
      <c r="R682" s="2">
        <f t="shared" si="168"/>
        <v>1</v>
      </c>
      <c r="S682" s="2">
        <f t="shared" si="169"/>
        <v>1.1386262489458698E-64</v>
      </c>
      <c r="T682" s="2">
        <f t="shared" si="170"/>
        <v>1.933867347341016E-144</v>
      </c>
      <c r="U682" s="2">
        <f t="shared" si="163"/>
        <v>-6.5385043637276692E-145</v>
      </c>
      <c r="V682" s="104">
        <f t="shared" si="164"/>
        <v>4.2752039314485768E-289</v>
      </c>
      <c r="W682" s="110">
        <f t="shared" si="165"/>
        <v>6.5385043637276692E-145</v>
      </c>
    </row>
    <row r="683" spans="7:23">
      <c r="G683" s="7">
        <f t="shared" si="166"/>
        <v>0.11940000000000137</v>
      </c>
      <c r="H683" s="6">
        <f t="shared" si="154"/>
        <v>6.3507379851667489E-2</v>
      </c>
      <c r="I683" s="5">
        <f t="shared" si="155"/>
        <v>32256757304.372864</v>
      </c>
      <c r="J683" s="3">
        <f t="shared" si="156"/>
        <v>32.256757304372869</v>
      </c>
      <c r="K683" s="3">
        <f t="shared" si="157"/>
        <v>3.1001256281406674E-2</v>
      </c>
      <c r="L683" s="3">
        <f t="shared" si="158"/>
        <v>12.221211615056079</v>
      </c>
      <c r="M683" s="4">
        <f t="shared" si="159"/>
        <v>36971.74051503728</v>
      </c>
      <c r="N683" s="2">
        <f t="shared" si="160"/>
        <v>0.99974527583782002</v>
      </c>
      <c r="O683" s="3">
        <f t="shared" si="161"/>
        <v>2.7423637900220872E-81</v>
      </c>
      <c r="P683" s="2">
        <f t="shared" si="167"/>
        <v>4.2281277298703841E-65</v>
      </c>
      <c r="Q683" s="2">
        <f t="shared" si="162"/>
        <v>2.8813759280411275E-18</v>
      </c>
      <c r="R683" s="2">
        <f t="shared" si="168"/>
        <v>1</v>
      </c>
      <c r="S683" s="2">
        <f t="shared" si="169"/>
        <v>4.2281277298703841E-65</v>
      </c>
      <c r="T683" s="2">
        <f t="shared" si="170"/>
        <v>1.159506438598483E-145</v>
      </c>
      <c r="U683" s="2">
        <f t="shared" si="163"/>
        <v>1.1592110842923687E-145</v>
      </c>
      <c r="V683" s="104">
        <f t="shared" si="164"/>
        <v>1.3437703379462891E-290</v>
      </c>
      <c r="W683" s="110">
        <f t="shared" si="165"/>
        <v>1.1592110842923687E-145</v>
      </c>
    </row>
    <row r="684" spans="7:23">
      <c r="G684" s="7">
        <f t="shared" si="166"/>
        <v>0.11960000000000137</v>
      </c>
      <c r="H684" s="6">
        <f t="shared" si="154"/>
        <v>6.3613757372357041E-2</v>
      </c>
      <c r="I684" s="5">
        <f t="shared" si="155"/>
        <v>32310788723.643166</v>
      </c>
      <c r="J684" s="3">
        <f t="shared" si="156"/>
        <v>32.310788723643171</v>
      </c>
      <c r="K684" s="3">
        <f t="shared" si="157"/>
        <v>3.0949414715718708E-2</v>
      </c>
      <c r="L684" s="3">
        <f t="shared" si="158"/>
        <v>12.241682656287328</v>
      </c>
      <c r="M684" s="4">
        <f t="shared" si="159"/>
        <v>37213.585322101018</v>
      </c>
      <c r="N684" s="2">
        <f t="shared" si="160"/>
        <v>-0.99676976478400525</v>
      </c>
      <c r="O684" s="3">
        <f t="shared" si="161"/>
        <v>4.3615450318175131E-82</v>
      </c>
      <c r="P684" s="2">
        <f t="shared" si="167"/>
        <v>1.562239411704896E-65</v>
      </c>
      <c r="Q684" s="2">
        <f t="shared" si="162"/>
        <v>2.5245103086255289E-18</v>
      </c>
      <c r="R684" s="2">
        <f t="shared" si="168"/>
        <v>1</v>
      </c>
      <c r="S684" s="2">
        <f t="shared" si="169"/>
        <v>1.562239411704896E-65</v>
      </c>
      <c r="T684" s="2">
        <f t="shared" si="170"/>
        <v>6.8137775446310031E-147</v>
      </c>
      <c r="U684" s="2">
        <f t="shared" si="163"/>
        <v>-6.7917674404523823E-147</v>
      </c>
      <c r="V684" s="104">
        <f t="shared" si="164"/>
        <v>4.6128104965189104E-293</v>
      </c>
      <c r="W684" s="110">
        <f t="shared" si="165"/>
        <v>6.7917674404523823E-147</v>
      </c>
    </row>
    <row r="685" spans="7:23">
      <c r="G685" s="7">
        <f t="shared" si="166"/>
        <v>0.11980000000000138</v>
      </c>
      <c r="H685" s="6">
        <f t="shared" si="154"/>
        <v>6.3720134893046607E-2</v>
      </c>
      <c r="I685" s="5">
        <f t="shared" si="155"/>
        <v>32364820142.913475</v>
      </c>
      <c r="J685" s="3">
        <f t="shared" si="156"/>
        <v>32.36482014291348</v>
      </c>
      <c r="K685" s="3">
        <f t="shared" si="157"/>
        <v>3.0897746243739206E-2</v>
      </c>
      <c r="L685" s="3">
        <f t="shared" si="158"/>
        <v>12.262153697518578</v>
      </c>
      <c r="M685" s="4">
        <f t="shared" si="159"/>
        <v>37456.624722715933</v>
      </c>
      <c r="N685" s="2">
        <f t="shared" si="160"/>
        <v>0.49203760709034705</v>
      </c>
      <c r="O685" s="3">
        <f t="shared" si="161"/>
        <v>6.8319984614556529E-83</v>
      </c>
      <c r="P685" s="2">
        <f t="shared" si="167"/>
        <v>5.7434440918845948E-66</v>
      </c>
      <c r="Q685" s="2">
        <f t="shared" si="162"/>
        <v>2.2113539843806024E-18</v>
      </c>
      <c r="R685" s="2">
        <f t="shared" si="168"/>
        <v>1</v>
      </c>
      <c r="S685" s="2">
        <f t="shared" si="169"/>
        <v>5.7434440918845948E-66</v>
      </c>
      <c r="T685" s="2">
        <f t="shared" si="170"/>
        <v>3.9239201199212114E-148</v>
      </c>
      <c r="U685" s="2">
        <f t="shared" si="163"/>
        <v>1.9307162662197006E-148</v>
      </c>
      <c r="V685" s="104">
        <f t="shared" si="164"/>
        <v>3.7276653006453417E-296</v>
      </c>
      <c r="W685" s="110">
        <f t="shared" si="165"/>
        <v>1.9307162662197006E-148</v>
      </c>
    </row>
    <row r="686" spans="7:23">
      <c r="G686" s="7">
        <f t="shared" si="166"/>
        <v>0.12000000000000138</v>
      </c>
      <c r="H686" s="6">
        <f t="shared" si="154"/>
        <v>6.3826512413736172E-2</v>
      </c>
      <c r="I686" s="5">
        <f t="shared" si="155"/>
        <v>32418851562.183784</v>
      </c>
      <c r="J686" s="3">
        <f t="shared" si="156"/>
        <v>32.418851562183789</v>
      </c>
      <c r="K686" s="3">
        <f t="shared" si="157"/>
        <v>3.0846249999999638E-2</v>
      </c>
      <c r="L686" s="3">
        <f t="shared" si="158"/>
        <v>12.282624738749828</v>
      </c>
      <c r="M686" s="4">
        <f t="shared" si="159"/>
        <v>37700.862679251739</v>
      </c>
      <c r="N686" s="2">
        <f t="shared" si="160"/>
        <v>0.96888838419165535</v>
      </c>
      <c r="O686" s="3">
        <f t="shared" si="161"/>
        <v>1.0539097719132518E-83</v>
      </c>
      <c r="P686" s="2">
        <f t="shared" si="167"/>
        <v>2.1009477101547019E-66</v>
      </c>
      <c r="Q686" s="2">
        <f t="shared" si="162"/>
        <v>1.9366149623581712E-18</v>
      </c>
      <c r="R686" s="2">
        <f t="shared" si="168"/>
        <v>1</v>
      </c>
      <c r="S686" s="2">
        <f t="shared" si="169"/>
        <v>2.1009477101547019E-66</v>
      </c>
      <c r="T686" s="2">
        <f t="shared" si="170"/>
        <v>2.2142093220108106E-149</v>
      </c>
      <c r="U686" s="2">
        <f t="shared" si="163"/>
        <v>2.1453216922651548E-149</v>
      </c>
      <c r="V686" s="104">
        <f t="shared" si="164"/>
        <v>4.6024051633034272E-298</v>
      </c>
      <c r="W686" s="110">
        <f t="shared" si="165"/>
        <v>2.1453216922651548E-149</v>
      </c>
    </row>
    <row r="687" spans="7:23">
      <c r="G687" s="7">
        <f t="shared" si="166"/>
        <v>0.12020000000000139</v>
      </c>
      <c r="H687" s="6">
        <f t="shared" si="154"/>
        <v>6.3932889934425738E-2</v>
      </c>
      <c r="I687" s="5">
        <f t="shared" si="155"/>
        <v>32472882981.454094</v>
      </c>
      <c r="J687" s="3">
        <f t="shared" si="156"/>
        <v>32.472882981454099</v>
      </c>
      <c r="K687" s="3">
        <f t="shared" si="157"/>
        <v>3.079492512479165E-2</v>
      </c>
      <c r="L687" s="3">
        <f t="shared" si="158"/>
        <v>12.30309577998108</v>
      </c>
      <c r="M687" s="4">
        <f t="shared" si="159"/>
        <v>37946.30316069867</v>
      </c>
      <c r="N687" s="2">
        <f t="shared" si="160"/>
        <v>0.79828645299322976</v>
      </c>
      <c r="O687" s="3">
        <f t="shared" si="161"/>
        <v>1.6008967573221698E-84</v>
      </c>
      <c r="P687" s="2">
        <f t="shared" si="167"/>
        <v>7.6466081489536272E-67</v>
      </c>
      <c r="Q687" s="2">
        <f t="shared" si="162"/>
        <v>1.6956342979220496E-18</v>
      </c>
      <c r="R687" s="2">
        <f t="shared" si="168"/>
        <v>1</v>
      </c>
      <c r="S687" s="2">
        <f t="shared" si="169"/>
        <v>7.6466081489536272E-67</v>
      </c>
      <c r="T687" s="2">
        <f t="shared" si="170"/>
        <v>1.224143019017314E-150</v>
      </c>
      <c r="U687" s="2">
        <f t="shared" si="163"/>
        <v>9.7721678860775537E-151</v>
      </c>
      <c r="V687" s="104">
        <f t="shared" si="164"/>
        <v>9.5495265193685441E-301</v>
      </c>
      <c r="W687" s="110">
        <f t="shared" si="165"/>
        <v>9.7721678860775537E-151</v>
      </c>
    </row>
    <row r="688" spans="7:23">
      <c r="G688" s="7">
        <f t="shared" si="166"/>
        <v>0.12040000000000139</v>
      </c>
      <c r="H688" s="6">
        <f t="shared" si="154"/>
        <v>6.4039267455115303E-2</v>
      </c>
      <c r="I688" s="5">
        <f t="shared" si="155"/>
        <v>32526914400.724403</v>
      </c>
      <c r="J688" s="3">
        <f t="shared" si="156"/>
        <v>32.526914400724408</v>
      </c>
      <c r="K688" s="3">
        <f t="shared" si="157"/>
        <v>3.0743770764119237E-2</v>
      </c>
      <c r="L688" s="3">
        <f t="shared" si="158"/>
        <v>12.32356682121233</v>
      </c>
      <c r="M688" s="4">
        <f t="shared" si="159"/>
        <v>38192.950142667469</v>
      </c>
      <c r="N688" s="2">
        <f t="shared" si="160"/>
        <v>-0.62747823859715612</v>
      </c>
      <c r="O688" s="3">
        <f t="shared" si="161"/>
        <v>2.3943253918780033E-85</v>
      </c>
      <c r="P688" s="2">
        <f t="shared" si="167"/>
        <v>2.7690185787678051E-67</v>
      </c>
      <c r="Q688" s="2">
        <f t="shared" si="162"/>
        <v>1.4843113115842883E-18</v>
      </c>
      <c r="R688" s="2">
        <f t="shared" si="168"/>
        <v>1</v>
      </c>
      <c r="S688" s="2">
        <f t="shared" si="169"/>
        <v>2.7690185787678051E-67</v>
      </c>
      <c r="T688" s="2">
        <f t="shared" si="170"/>
        <v>6.6299314937256968E-152</v>
      </c>
      <c r="U688" s="2">
        <f t="shared" si="163"/>
        <v>-4.1601377357028124E-152</v>
      </c>
      <c r="V688" s="104">
        <f t="shared" si="164"/>
        <v>1.7306745980018521E-303</v>
      </c>
      <c r="W688" s="110">
        <f t="shared" si="165"/>
        <v>4.1601377357028124E-152</v>
      </c>
    </row>
    <row r="689" spans="7:23">
      <c r="G689" s="7">
        <f t="shared" si="166"/>
        <v>0.1206000000000014</v>
      </c>
      <c r="H689" s="6">
        <f t="shared" si="154"/>
        <v>6.4145644975804855E-2</v>
      </c>
      <c r="I689" s="5">
        <f t="shared" si="155"/>
        <v>32580945819.994705</v>
      </c>
      <c r="J689" s="3">
        <f t="shared" si="156"/>
        <v>32.58094581999471</v>
      </c>
      <c r="K689" s="3">
        <f t="shared" si="157"/>
        <v>3.0692786069651382E-2</v>
      </c>
      <c r="L689" s="3">
        <f t="shared" si="158"/>
        <v>12.344037862443578</v>
      </c>
      <c r="M689" s="4">
        <f t="shared" si="159"/>
        <v>38440.807607389324</v>
      </c>
      <c r="N689" s="2">
        <f t="shared" si="160"/>
        <v>0.34285587135756201</v>
      </c>
      <c r="O689" s="3">
        <f t="shared" si="161"/>
        <v>3.5254818315135838E-86</v>
      </c>
      <c r="P689" s="2">
        <f t="shared" si="167"/>
        <v>9.976518927446195E-68</v>
      </c>
      <c r="Q689" s="2">
        <f t="shared" si="162"/>
        <v>1.2990375250314784E-18</v>
      </c>
      <c r="R689" s="2">
        <f t="shared" si="168"/>
        <v>1</v>
      </c>
      <c r="S689" s="2">
        <f t="shared" si="169"/>
        <v>9.976518927446195E-68</v>
      </c>
      <c r="T689" s="2">
        <f t="shared" si="170"/>
        <v>3.5172036220462946E-153</v>
      </c>
      <c r="U689" s="2">
        <f t="shared" si="163"/>
        <v>1.2058939125786556E-153</v>
      </c>
      <c r="V689" s="104">
        <f t="shared" si="164"/>
        <v>1.4541801283942582E-306</v>
      </c>
      <c r="W689" s="110">
        <f t="shared" si="165"/>
        <v>1.2058939125786556E-153</v>
      </c>
    </row>
    <row r="690" spans="7:23">
      <c r="G690" s="7">
        <f t="shared" si="166"/>
        <v>0.12080000000000141</v>
      </c>
      <c r="H690" s="6">
        <f t="shared" si="154"/>
        <v>6.4252022496494421E-2</v>
      </c>
      <c r="I690" s="5">
        <f t="shared" si="155"/>
        <v>32634977239.265011</v>
      </c>
      <c r="J690" s="3">
        <f t="shared" si="156"/>
        <v>32.634977239265012</v>
      </c>
      <c r="K690" s="3">
        <f t="shared" si="157"/>
        <v>3.064197019867514E-2</v>
      </c>
      <c r="L690" s="3">
        <f t="shared" si="158"/>
        <v>12.364508903674828</v>
      </c>
      <c r="M690" s="4">
        <f t="shared" si="159"/>
        <v>38689.879543716052</v>
      </c>
      <c r="N690" s="2">
        <f t="shared" si="160"/>
        <v>-0.94450092329675639</v>
      </c>
      <c r="O690" s="3">
        <f t="shared" si="161"/>
        <v>5.1100428722957533E-87</v>
      </c>
      <c r="P690" s="2">
        <f t="shared" si="167"/>
        <v>3.5761933470541324E-68</v>
      </c>
      <c r="Q690" s="2">
        <f t="shared" si="162"/>
        <v>1.1366383136084606E-18</v>
      </c>
      <c r="R690" s="2">
        <f t="shared" si="168"/>
        <v>1</v>
      </c>
      <c r="S690" s="2">
        <f t="shared" si="169"/>
        <v>3.5761933470541324E-68</v>
      </c>
      <c r="T690" s="2">
        <f t="shared" si="170"/>
        <v>1.8274501323065463E-154</v>
      </c>
      <c r="U690" s="2">
        <f t="shared" si="163"/>
        <v>-1.7260283372423126E-154</v>
      </c>
      <c r="V690" s="104">
        <f t="shared" si="164"/>
        <v>2.9791738209634626E-308</v>
      </c>
      <c r="W690" s="110">
        <f t="shared" si="165"/>
        <v>1.7260283372423126E-154</v>
      </c>
    </row>
    <row r="691" spans="7:23">
      <c r="G691" s="7">
        <f t="shared" si="166"/>
        <v>0.12100000000000141</v>
      </c>
      <c r="H691" s="6">
        <f t="shared" si="154"/>
        <v>6.4358400017183987E-2</v>
      </c>
      <c r="I691" s="5">
        <f t="shared" si="155"/>
        <v>32689008658.53532</v>
      </c>
      <c r="J691" s="3">
        <f t="shared" si="156"/>
        <v>32.689008658535322</v>
      </c>
      <c r="K691" s="3">
        <f t="shared" si="157"/>
        <v>3.0591322314049228E-2</v>
      </c>
      <c r="L691" s="3">
        <f t="shared" si="158"/>
        <v>12.38497994490608</v>
      </c>
      <c r="M691" s="4">
        <f t="shared" si="159"/>
        <v>38940.169947119874</v>
      </c>
      <c r="N691" s="2">
        <f t="shared" si="160"/>
        <v>-0.19775108550041293</v>
      </c>
      <c r="O691" s="3">
        <f t="shared" si="161"/>
        <v>7.2904851304992007E-88</v>
      </c>
      <c r="P691" s="2">
        <f t="shared" si="167"/>
        <v>1.2753941182302391E-68</v>
      </c>
      <c r="Q691" s="2">
        <f t="shared" si="162"/>
        <v>9.943213861939073E-19</v>
      </c>
      <c r="R691" s="2">
        <f t="shared" si="168"/>
        <v>1</v>
      </c>
      <c r="S691" s="2">
        <f t="shared" si="169"/>
        <v>1.2753941182302391E-68</v>
      </c>
      <c r="T691" s="2">
        <f t="shared" si="170"/>
        <v>9.2982418544836977E-156</v>
      </c>
      <c r="U691" s="2">
        <f t="shared" si="163"/>
        <v>-1.8387374199695239E-156</v>
      </c>
      <c r="V691" s="104">
        <f t="shared" si="164"/>
        <v>0</v>
      </c>
      <c r="W691" s="110">
        <f t="shared" si="165"/>
        <v>1.8387374199695239E-156</v>
      </c>
    </row>
    <row r="692" spans="7:23">
      <c r="G692" s="7">
        <f t="shared" si="166"/>
        <v>0.12120000000000142</v>
      </c>
      <c r="H692" s="6">
        <f t="shared" si="154"/>
        <v>6.4464777537873552E-2</v>
      </c>
      <c r="I692" s="5">
        <f t="shared" si="155"/>
        <v>32743040077.80563</v>
      </c>
      <c r="J692" s="3">
        <f t="shared" si="156"/>
        <v>32.743040077805631</v>
      </c>
      <c r="K692" s="3">
        <f t="shared" si="157"/>
        <v>3.0540841584158054E-2</v>
      </c>
      <c r="L692" s="3">
        <f t="shared" si="158"/>
        <v>12.40545098613733</v>
      </c>
      <c r="M692" s="4">
        <f t="shared" si="159"/>
        <v>39191.682819693546</v>
      </c>
      <c r="N692" s="2">
        <f t="shared" si="160"/>
        <v>-0.37511743200015935</v>
      </c>
      <c r="O692" s="3">
        <f t="shared" si="161"/>
        <v>1.0236912271539589E-88</v>
      </c>
      <c r="P692" s="2">
        <f t="shared" si="167"/>
        <v>4.5252433130225112E-69</v>
      </c>
      <c r="Q692" s="2">
        <f t="shared" si="162"/>
        <v>8.696313043773531E-19</v>
      </c>
      <c r="R692" s="2">
        <f t="shared" si="168"/>
        <v>1</v>
      </c>
      <c r="S692" s="2">
        <f t="shared" si="169"/>
        <v>4.5252433130225112E-69</v>
      </c>
      <c r="T692" s="2">
        <f t="shared" si="170"/>
        <v>4.6324518802782612E-157</v>
      </c>
      <c r="U692" s="2">
        <f t="shared" si="163"/>
        <v>-1.7377134531942908E-157</v>
      </c>
      <c r="V692" s="104">
        <f t="shared" si="164"/>
        <v>0</v>
      </c>
      <c r="W692" s="110">
        <f t="shared" si="165"/>
        <v>1.7377134531942908E-157</v>
      </c>
    </row>
    <row r="693" spans="7:23">
      <c r="G693" s="7">
        <f t="shared" si="166"/>
        <v>0.12140000000000142</v>
      </c>
      <c r="H693" s="6">
        <f t="shared" si="154"/>
        <v>6.4571155058563104E-2</v>
      </c>
      <c r="I693" s="5">
        <f t="shared" si="155"/>
        <v>32797071497.075932</v>
      </c>
      <c r="J693" s="3">
        <f t="shared" si="156"/>
        <v>32.797071497075933</v>
      </c>
      <c r="K693" s="3">
        <f t="shared" si="157"/>
        <v>3.0490527182866201E-2</v>
      </c>
      <c r="L693" s="3">
        <f t="shared" si="158"/>
        <v>12.425922027368578</v>
      </c>
      <c r="M693" s="4">
        <f t="shared" si="159"/>
        <v>39444.422170150247</v>
      </c>
      <c r="N693" s="2">
        <f t="shared" si="160"/>
        <v>-0.9746454594251166</v>
      </c>
      <c r="O693" s="3">
        <f t="shared" si="161"/>
        <v>1.4145451898187337E-89</v>
      </c>
      <c r="P693" s="2">
        <f t="shared" si="167"/>
        <v>1.5973724981778941E-69</v>
      </c>
      <c r="Q693" s="2">
        <f t="shared" si="162"/>
        <v>7.6040934252768548E-19</v>
      </c>
      <c r="R693" s="2">
        <f t="shared" si="168"/>
        <v>1</v>
      </c>
      <c r="S693" s="2">
        <f t="shared" si="169"/>
        <v>1.5973724981778941E-69</v>
      </c>
      <c r="T693" s="2">
        <f t="shared" si="170"/>
        <v>2.2595555836462741E-158</v>
      </c>
      <c r="U693" s="2">
        <f t="shared" si="163"/>
        <v>-2.2022655899195104E-158</v>
      </c>
      <c r="V693" s="104">
        <f t="shared" si="164"/>
        <v>0</v>
      </c>
      <c r="W693" s="110">
        <f t="shared" si="165"/>
        <v>2.2022655899195104E-158</v>
      </c>
    </row>
    <row r="694" spans="7:23">
      <c r="G694" s="7">
        <f t="shared" si="166"/>
        <v>0.12160000000000143</v>
      </c>
      <c r="H694" s="6">
        <f t="shared" si="154"/>
        <v>6.467753257925267E-2</v>
      </c>
      <c r="I694" s="5">
        <f t="shared" si="155"/>
        <v>32851102916.346241</v>
      </c>
      <c r="J694" s="3">
        <f t="shared" si="156"/>
        <v>32.851102916346242</v>
      </c>
      <c r="K694" s="3">
        <f t="shared" si="157"/>
        <v>3.0440378289473324E-2</v>
      </c>
      <c r="L694" s="3">
        <f t="shared" si="158"/>
        <v>12.446393068599829</v>
      </c>
      <c r="M694" s="4">
        <f t="shared" si="159"/>
        <v>39698.392013823795</v>
      </c>
      <c r="N694" s="2">
        <f t="shared" si="160"/>
        <v>0.96283252351450543</v>
      </c>
      <c r="O694" s="3">
        <f t="shared" si="161"/>
        <v>1.923332466458417E-90</v>
      </c>
      <c r="P694" s="2">
        <f t="shared" si="167"/>
        <v>5.6095734153087589E-70</v>
      </c>
      <c r="Q694" s="2">
        <f t="shared" si="162"/>
        <v>6.6475806996907408E-19</v>
      </c>
      <c r="R694" s="2">
        <f t="shared" si="168"/>
        <v>1</v>
      </c>
      <c r="S694" s="2">
        <f t="shared" si="169"/>
        <v>5.6095734153087589E-70</v>
      </c>
      <c r="T694" s="2">
        <f t="shared" si="170"/>
        <v>1.0789074672645361E-159</v>
      </c>
      <c r="U694" s="2">
        <f t="shared" si="163"/>
        <v>1.0388071993449569E-159</v>
      </c>
      <c r="V694" s="104">
        <f t="shared" si="164"/>
        <v>0</v>
      </c>
      <c r="W694" s="110">
        <f t="shared" si="165"/>
        <v>1.0388071993449569E-159</v>
      </c>
    </row>
    <row r="695" spans="7:23">
      <c r="G695" s="7">
        <f t="shared" si="166"/>
        <v>0.12180000000000143</v>
      </c>
      <c r="H695" s="6">
        <f t="shared" si="154"/>
        <v>6.4783910099942235E-2</v>
      </c>
      <c r="I695" s="5">
        <f t="shared" si="155"/>
        <v>32905134335.61655</v>
      </c>
      <c r="J695" s="3">
        <f t="shared" si="156"/>
        <v>32.905134335616552</v>
      </c>
      <c r="K695" s="3">
        <f t="shared" si="157"/>
        <v>3.039039408866959E-2</v>
      </c>
      <c r="L695" s="3">
        <f t="shared" si="158"/>
        <v>12.466864109831079</v>
      </c>
      <c r="M695" s="4">
        <f t="shared" si="159"/>
        <v>39953.59637266842</v>
      </c>
      <c r="N695" s="2">
        <f t="shared" si="160"/>
        <v>-0.89522612547430924</v>
      </c>
      <c r="O695" s="3">
        <f t="shared" si="161"/>
        <v>2.5729761852220378E-91</v>
      </c>
      <c r="P695" s="2">
        <f t="shared" si="167"/>
        <v>1.9597715394418125E-70</v>
      </c>
      <c r="Q695" s="2">
        <f t="shared" si="162"/>
        <v>5.8101010716445678E-19</v>
      </c>
      <c r="R695" s="2">
        <f t="shared" si="168"/>
        <v>1</v>
      </c>
      <c r="S695" s="2">
        <f t="shared" si="169"/>
        <v>1.9597715394418125E-70</v>
      </c>
      <c r="T695" s="2">
        <f t="shared" si="170"/>
        <v>5.0424454994597146E-161</v>
      </c>
      <c r="U695" s="2">
        <f t="shared" si="163"/>
        <v>-4.5141289473966885E-161</v>
      </c>
      <c r="V695" s="104">
        <f t="shared" si="164"/>
        <v>0</v>
      </c>
      <c r="W695" s="110">
        <f t="shared" si="165"/>
        <v>4.5141289473966885E-161</v>
      </c>
    </row>
    <row r="696" spans="7:23">
      <c r="G696" s="7">
        <f t="shared" si="166"/>
        <v>0.12200000000000144</v>
      </c>
      <c r="H696" s="6">
        <f t="shared" si="154"/>
        <v>6.4890287620631801E-2</v>
      </c>
      <c r="I696" s="5">
        <f t="shared" si="155"/>
        <v>32959165754.88686</v>
      </c>
      <c r="J696" s="3">
        <f t="shared" si="156"/>
        <v>32.959165754886861</v>
      </c>
      <c r="K696" s="3">
        <f t="shared" si="157"/>
        <v>3.0340573770491441E-2</v>
      </c>
      <c r="L696" s="3">
        <f t="shared" si="158"/>
        <v>12.48733515106233</v>
      </c>
      <c r="M696" s="4">
        <f t="shared" si="159"/>
        <v>40210.039275258852</v>
      </c>
      <c r="N696" s="2">
        <f t="shared" si="160"/>
        <v>-0.76106883492136745</v>
      </c>
      <c r="O696" s="3">
        <f t="shared" si="161"/>
        <v>3.3862185791723427E-92</v>
      </c>
      <c r="P696" s="2">
        <f t="shared" si="167"/>
        <v>6.8112313622173543E-71</v>
      </c>
      <c r="Q696" s="2">
        <f t="shared" si="162"/>
        <v>5.0770057053411702E-19</v>
      </c>
      <c r="R696" s="2">
        <f t="shared" si="168"/>
        <v>1</v>
      </c>
      <c r="S696" s="2">
        <f t="shared" si="169"/>
        <v>6.8112313622173543E-71</v>
      </c>
      <c r="T696" s="2">
        <f t="shared" si="170"/>
        <v>2.3064318185781749E-162</v>
      </c>
      <c r="U696" s="2">
        <f t="shared" si="163"/>
        <v>-1.7553533769908622E-162</v>
      </c>
      <c r="V696" s="104">
        <f t="shared" si="164"/>
        <v>0</v>
      </c>
      <c r="W696" s="110">
        <f t="shared" si="165"/>
        <v>1.7553533769908622E-162</v>
      </c>
    </row>
    <row r="697" spans="7:23">
      <c r="G697" s="7">
        <f t="shared" si="166"/>
        <v>0.12220000000000145</v>
      </c>
      <c r="H697" s="6">
        <f t="shared" si="154"/>
        <v>6.4996665141321366E-2</v>
      </c>
      <c r="I697" s="5">
        <f t="shared" si="155"/>
        <v>33013197174.157169</v>
      </c>
      <c r="J697" s="3">
        <f t="shared" si="156"/>
        <v>33.01319717415717</v>
      </c>
      <c r="K697" s="3">
        <f t="shared" si="157"/>
        <v>3.0290916530277868E-2</v>
      </c>
      <c r="L697" s="3">
        <f t="shared" si="158"/>
        <v>12.507806192293581</v>
      </c>
      <c r="M697" s="4">
        <f t="shared" si="159"/>
        <v>40467.724756790347</v>
      </c>
      <c r="N697" s="2">
        <f t="shared" si="160"/>
        <v>-0.80746560776817977</v>
      </c>
      <c r="O697" s="3">
        <f t="shared" si="161"/>
        <v>4.3837497342258906E-93</v>
      </c>
      <c r="P697" s="2">
        <f t="shared" si="167"/>
        <v>2.3549570002003507E-71</v>
      </c>
      <c r="Q697" s="2">
        <f t="shared" si="162"/>
        <v>4.4354277619285584E-19</v>
      </c>
      <c r="R697" s="2">
        <f t="shared" si="168"/>
        <v>1</v>
      </c>
      <c r="S697" s="2">
        <f t="shared" si="169"/>
        <v>2.3549570002003507E-71</v>
      </c>
      <c r="T697" s="2">
        <f t="shared" si="170"/>
        <v>1.0323542123741688E-163</v>
      </c>
      <c r="U697" s="2">
        <f t="shared" si="163"/>
        <v>-8.3359052152674874E-164</v>
      </c>
      <c r="V697" s="104">
        <f t="shared" si="164"/>
        <v>0</v>
      </c>
      <c r="W697" s="110">
        <f t="shared" si="165"/>
        <v>8.3359052152674874E-164</v>
      </c>
    </row>
    <row r="698" spans="7:23">
      <c r="G698" s="7">
        <f t="shared" si="166"/>
        <v>0.12240000000000145</v>
      </c>
      <c r="H698" s="6">
        <f t="shared" si="154"/>
        <v>6.5103042662010918E-2</v>
      </c>
      <c r="I698" s="5">
        <f t="shared" si="155"/>
        <v>33067228593.427471</v>
      </c>
      <c r="J698" s="3">
        <f t="shared" si="156"/>
        <v>33.067228593427473</v>
      </c>
      <c r="K698" s="3">
        <f t="shared" si="157"/>
        <v>3.0241421568627091E-2</v>
      </c>
      <c r="L698" s="3">
        <f t="shared" si="158"/>
        <v>12.528277233524829</v>
      </c>
      <c r="M698" s="4">
        <f t="shared" si="159"/>
        <v>40726.656859078605</v>
      </c>
      <c r="N698" s="2">
        <f t="shared" si="160"/>
        <v>-0.77089480899316731</v>
      </c>
      <c r="O698" s="3">
        <f t="shared" si="161"/>
        <v>5.5818936490884457E-94</v>
      </c>
      <c r="P698" s="2">
        <f t="shared" si="167"/>
        <v>8.0997211654097145E-72</v>
      </c>
      <c r="Q698" s="2">
        <f t="shared" si="162"/>
        <v>3.8740682225536244E-19</v>
      </c>
      <c r="R698" s="2">
        <f t="shared" si="168"/>
        <v>1</v>
      </c>
      <c r="S698" s="2">
        <f t="shared" si="169"/>
        <v>8.0997211654097145E-72</v>
      </c>
      <c r="T698" s="2">
        <f t="shared" si="170"/>
        <v>4.5211782132587747E-165</v>
      </c>
      <c r="U698" s="2">
        <f t="shared" si="163"/>
        <v>-3.4853528151341927E-165</v>
      </c>
      <c r="V698" s="104">
        <f t="shared" si="164"/>
        <v>0</v>
      </c>
      <c r="W698" s="110">
        <f t="shared" si="165"/>
        <v>3.4853528151341927E-165</v>
      </c>
    </row>
    <row r="699" spans="7:23">
      <c r="G699" s="7">
        <f t="shared" si="166"/>
        <v>0.12260000000000146</v>
      </c>
      <c r="H699" s="6">
        <f t="shared" si="154"/>
        <v>6.5209420182700484E-2</v>
      </c>
      <c r="I699" s="5">
        <f t="shared" si="155"/>
        <v>33121260012.697781</v>
      </c>
      <c r="J699" s="3">
        <f t="shared" si="156"/>
        <v>33.121260012697782</v>
      </c>
      <c r="K699" s="3">
        <f t="shared" si="157"/>
        <v>3.0192088091353635E-2</v>
      </c>
      <c r="L699" s="3">
        <f t="shared" si="158"/>
        <v>12.548748274756079</v>
      </c>
      <c r="M699" s="4">
        <f t="shared" si="159"/>
        <v>40986.839630559945</v>
      </c>
      <c r="N699" s="2">
        <f t="shared" si="160"/>
        <v>0.99267238964038906</v>
      </c>
      <c r="O699" s="3">
        <f t="shared" si="161"/>
        <v>6.9899758374484146E-95</v>
      </c>
      <c r="P699" s="2">
        <f t="shared" si="167"/>
        <v>2.771273925833603E-72</v>
      </c>
      <c r="Q699" s="2">
        <f t="shared" si="162"/>
        <v>3.3830071313769935E-19</v>
      </c>
      <c r="R699" s="2">
        <f t="shared" si="168"/>
        <v>1</v>
      </c>
      <c r="S699" s="2">
        <f t="shared" si="169"/>
        <v>2.771273925833603E-72</v>
      </c>
      <c r="T699" s="2">
        <f t="shared" si="170"/>
        <v>1.9371137780527695E-166</v>
      </c>
      <c r="U699" s="2">
        <f t="shared" si="163"/>
        <v>1.922919363064965E-166</v>
      </c>
      <c r="V699" s="104">
        <f t="shared" si="164"/>
        <v>0</v>
      </c>
      <c r="W699" s="110">
        <f t="shared" si="165"/>
        <v>1.922919363064965E-166</v>
      </c>
    </row>
    <row r="700" spans="7:23">
      <c r="G700" s="7">
        <f t="shared" si="166"/>
        <v>0.12280000000000146</v>
      </c>
      <c r="H700" s="6">
        <f t="shared" si="154"/>
        <v>6.5315797703390049E-2</v>
      </c>
      <c r="I700" s="5">
        <f t="shared" si="155"/>
        <v>33175291431.96809</v>
      </c>
      <c r="J700" s="3">
        <f t="shared" si="156"/>
        <v>33.175291431968091</v>
      </c>
      <c r="K700" s="3">
        <f t="shared" si="157"/>
        <v>3.0142915309445888E-2</v>
      </c>
      <c r="L700" s="3">
        <f t="shared" si="158"/>
        <v>12.569219315987331</v>
      </c>
      <c r="M700" s="4">
        <f t="shared" si="159"/>
        <v>41248.277126291105</v>
      </c>
      <c r="N700" s="2">
        <f t="shared" si="160"/>
        <v>-0.69207376434391221</v>
      </c>
      <c r="O700" s="3">
        <f t="shared" si="161"/>
        <v>8.6075815473070183E-96</v>
      </c>
      <c r="P700" s="2">
        <f t="shared" si="167"/>
        <v>9.4319978610869871E-73</v>
      </c>
      <c r="Q700" s="2">
        <f t="shared" si="162"/>
        <v>2.9535372809515669E-19</v>
      </c>
      <c r="R700" s="2">
        <f t="shared" si="168"/>
        <v>1</v>
      </c>
      <c r="S700" s="2">
        <f t="shared" si="169"/>
        <v>9.4319978610869871E-73</v>
      </c>
      <c r="T700" s="2">
        <f t="shared" si="170"/>
        <v>8.1186690743331616E-168</v>
      </c>
      <c r="U700" s="2">
        <f t="shared" si="163"/>
        <v>-5.618717867736256E-168</v>
      </c>
      <c r="V700" s="104">
        <f t="shared" si="164"/>
        <v>0</v>
      </c>
      <c r="W700" s="110">
        <f t="shared" si="165"/>
        <v>5.618717867736256E-168</v>
      </c>
    </row>
    <row r="701" spans="7:23">
      <c r="G701" s="7">
        <f t="shared" si="166"/>
        <v>0.12300000000000147</v>
      </c>
      <c r="H701" s="6">
        <f t="shared" si="154"/>
        <v>6.5422175224079615E-2</v>
      </c>
      <c r="I701" s="5">
        <f t="shared" si="155"/>
        <v>33229322851.2384</v>
      </c>
      <c r="J701" s="3">
        <f t="shared" si="156"/>
        <v>33.2293228512384</v>
      </c>
      <c r="K701" s="3">
        <f t="shared" si="157"/>
        <v>3.0093902439024024E-2</v>
      </c>
      <c r="L701" s="3">
        <f t="shared" si="158"/>
        <v>12.589690357218581</v>
      </c>
      <c r="M701" s="4">
        <f t="shared" si="159"/>
        <v>41510.973407949306</v>
      </c>
      <c r="N701" s="2">
        <f t="shared" si="160"/>
        <v>-0.92450440991971949</v>
      </c>
      <c r="O701" s="3">
        <f t="shared" si="161"/>
        <v>1.0421993208459539E-96</v>
      </c>
      <c r="P701" s="2">
        <f t="shared" si="167"/>
        <v>3.1932676453588395E-73</v>
      </c>
      <c r="Q701" s="2">
        <f t="shared" si="162"/>
        <v>2.5780177063774495E-19</v>
      </c>
      <c r="R701" s="2">
        <f t="shared" si="168"/>
        <v>1</v>
      </c>
      <c r="S701" s="2">
        <f t="shared" si="169"/>
        <v>3.1932676453588395E-73</v>
      </c>
      <c r="T701" s="2">
        <f t="shared" si="170"/>
        <v>3.3280213712723408E-169</v>
      </c>
      <c r="U701" s="2">
        <f t="shared" si="163"/>
        <v>-3.0767704340483509E-169</v>
      </c>
      <c r="V701" s="104">
        <f t="shared" si="164"/>
        <v>0</v>
      </c>
      <c r="W701" s="110">
        <f t="shared" si="165"/>
        <v>3.0767704340483509E-169</v>
      </c>
    </row>
    <row r="702" spans="7:23">
      <c r="G702" s="7">
        <f t="shared" si="166"/>
        <v>0.12320000000000147</v>
      </c>
      <c r="H702" s="6">
        <f t="shared" si="154"/>
        <v>6.5528552744769167E-2</v>
      </c>
      <c r="I702" s="5">
        <f t="shared" si="155"/>
        <v>33283354270.508701</v>
      </c>
      <c r="J702" s="3">
        <f t="shared" si="156"/>
        <v>33.283354270508703</v>
      </c>
      <c r="K702" s="3">
        <f t="shared" si="157"/>
        <v>3.0045048701298337E-2</v>
      </c>
      <c r="L702" s="3">
        <f t="shared" si="158"/>
        <v>12.610161398449829</v>
      </c>
      <c r="M702" s="4">
        <f t="shared" si="159"/>
        <v>41774.932543832285</v>
      </c>
      <c r="N702" s="2">
        <f t="shared" si="160"/>
        <v>-0.94742378317141429</v>
      </c>
      <c r="O702" s="3">
        <f t="shared" si="161"/>
        <v>1.240615431734702E-97</v>
      </c>
      <c r="P702" s="2">
        <f t="shared" si="167"/>
        <v>1.0753921525854073E-73</v>
      </c>
      <c r="Q702" s="2">
        <f t="shared" si="162"/>
        <v>2.2497446594860032E-19</v>
      </c>
      <c r="R702" s="2">
        <f t="shared" si="168"/>
        <v>1</v>
      </c>
      <c r="S702" s="2">
        <f t="shared" si="169"/>
        <v>1.0753921525854073E-73</v>
      </c>
      <c r="T702" s="2">
        <f t="shared" si="170"/>
        <v>1.3341480996638557E-170</v>
      </c>
      <c r="U702" s="2">
        <f t="shared" si="163"/>
        <v>-1.2640036398944831E-170</v>
      </c>
      <c r="V702" s="104">
        <f t="shared" si="164"/>
        <v>0</v>
      </c>
      <c r="W702" s="110">
        <f t="shared" si="165"/>
        <v>1.2640036398944831E-170</v>
      </c>
    </row>
    <row r="703" spans="7:23">
      <c r="G703" s="7">
        <f t="shared" si="166"/>
        <v>0.12340000000000148</v>
      </c>
      <c r="H703" s="6">
        <f t="shared" si="154"/>
        <v>6.5634930265458732E-2</v>
      </c>
      <c r="I703" s="5">
        <f t="shared" si="155"/>
        <v>33337385689.779007</v>
      </c>
      <c r="J703" s="3">
        <f t="shared" si="156"/>
        <v>33.337385689779012</v>
      </c>
      <c r="K703" s="3">
        <f t="shared" si="157"/>
        <v>2.9996353322527997E-2</v>
      </c>
      <c r="L703" s="3">
        <f t="shared" si="158"/>
        <v>12.630632439681079</v>
      </c>
      <c r="M703" s="4">
        <f t="shared" si="159"/>
        <v>42040.158608858335</v>
      </c>
      <c r="N703" s="2">
        <f t="shared" si="160"/>
        <v>-0.53476041229177718</v>
      </c>
      <c r="O703" s="3">
        <f t="shared" si="161"/>
        <v>1.4517528240977065E-98</v>
      </c>
      <c r="P703" s="2">
        <f t="shared" si="167"/>
        <v>3.6023908803559467E-74</v>
      </c>
      <c r="Q703" s="2">
        <f t="shared" si="162"/>
        <v>1.9628380043632395E-19</v>
      </c>
      <c r="R703" s="2">
        <f t="shared" si="168"/>
        <v>1</v>
      </c>
      <c r="S703" s="2">
        <f t="shared" si="169"/>
        <v>3.6023908803559467E-74</v>
      </c>
      <c r="T703" s="2">
        <f t="shared" si="170"/>
        <v>5.2297811340605689E-172</v>
      </c>
      <c r="U703" s="2">
        <f t="shared" si="163"/>
        <v>-2.7966799154459878E-172</v>
      </c>
      <c r="V703" s="104">
        <f t="shared" si="164"/>
        <v>0</v>
      </c>
      <c r="W703" s="110">
        <f t="shared" si="165"/>
        <v>2.7966799154459878E-172</v>
      </c>
    </row>
    <row r="704" spans="7:23">
      <c r="G704" s="7">
        <f t="shared" si="166"/>
        <v>0.12360000000000149</v>
      </c>
      <c r="H704" s="6">
        <f t="shared" si="154"/>
        <v>6.5741307786148298E-2</v>
      </c>
      <c r="I704" s="5">
        <f t="shared" si="155"/>
        <v>33391417109.049316</v>
      </c>
      <c r="J704" s="3">
        <f t="shared" si="156"/>
        <v>33.391417109049321</v>
      </c>
      <c r="K704" s="3">
        <f t="shared" si="157"/>
        <v>2.9947815533980217E-2</v>
      </c>
      <c r="L704" s="3">
        <f t="shared" si="158"/>
        <v>12.651103480912331</v>
      </c>
      <c r="M704" s="4">
        <f t="shared" si="159"/>
        <v>42306.655684566205</v>
      </c>
      <c r="N704" s="2">
        <f t="shared" si="160"/>
        <v>0.89234941225555375</v>
      </c>
      <c r="O704" s="3">
        <f t="shared" si="161"/>
        <v>1.6698190480520099E-99</v>
      </c>
      <c r="P704" s="2">
        <f t="shared" si="167"/>
        <v>1.2003274474272213E-74</v>
      </c>
      <c r="Q704" s="2">
        <f t="shared" si="162"/>
        <v>1.7121412147085432E-19</v>
      </c>
      <c r="R704" s="2">
        <f t="shared" si="168"/>
        <v>1</v>
      </c>
      <c r="S704" s="2">
        <f t="shared" si="169"/>
        <v>1.2003274474272213E-74</v>
      </c>
      <c r="T704" s="2">
        <f t="shared" si="170"/>
        <v>2.0043296356136216E-173</v>
      </c>
      <c r="U704" s="2">
        <f t="shared" si="163"/>
        <v>1.7885623723062037E-173</v>
      </c>
      <c r="V704" s="104">
        <f t="shared" si="164"/>
        <v>0</v>
      </c>
      <c r="W704" s="110">
        <f t="shared" si="165"/>
        <v>1.7885623723062037E-173</v>
      </c>
    </row>
    <row r="705" spans="7:23">
      <c r="G705" s="7">
        <f t="shared" si="166"/>
        <v>0.12380000000000149</v>
      </c>
      <c r="H705" s="6">
        <f t="shared" si="154"/>
        <v>6.5847685306837864E-2</v>
      </c>
      <c r="I705" s="5">
        <f t="shared" si="155"/>
        <v>33445448528.319626</v>
      </c>
      <c r="J705" s="3">
        <f t="shared" si="156"/>
        <v>33.445448528319631</v>
      </c>
      <c r="K705" s="3">
        <f t="shared" si="157"/>
        <v>2.9899434571889778E-2</v>
      </c>
      <c r="L705" s="3">
        <f t="shared" si="158"/>
        <v>12.671574522143581</v>
      </c>
      <c r="M705" s="4">
        <f t="shared" si="159"/>
        <v>42574.427859115145</v>
      </c>
      <c r="N705" s="2">
        <f t="shared" si="160"/>
        <v>-0.35762647829044586</v>
      </c>
      <c r="O705" s="3">
        <f t="shared" si="161"/>
        <v>1.8876404030379942E-100</v>
      </c>
      <c r="P705" s="2">
        <f t="shared" si="167"/>
        <v>3.978194936342794E-75</v>
      </c>
      <c r="Q705" s="2">
        <f t="shared" si="162"/>
        <v>1.4931333653146751E-19</v>
      </c>
      <c r="R705" s="2">
        <f t="shared" si="168"/>
        <v>1</v>
      </c>
      <c r="S705" s="2">
        <f t="shared" si="169"/>
        <v>3.978194936342794E-75</v>
      </c>
      <c r="T705" s="2">
        <f t="shared" si="170"/>
        <v>7.5094014930018189E-175</v>
      </c>
      <c r="U705" s="2">
        <f t="shared" si="163"/>
        <v>-2.6855608100112566E-175</v>
      </c>
      <c r="V705" s="104">
        <f t="shared" si="164"/>
        <v>0</v>
      </c>
      <c r="W705" s="110">
        <f t="shared" si="165"/>
        <v>2.6855608100112566E-175</v>
      </c>
    </row>
    <row r="706" spans="7:23">
      <c r="G706" s="7">
        <f t="shared" si="166"/>
        <v>0.1240000000000015</v>
      </c>
      <c r="H706" s="6">
        <f t="shared" si="154"/>
        <v>6.5954062827527429E-2</v>
      </c>
      <c r="I706" s="5">
        <f t="shared" si="155"/>
        <v>33499479947.589935</v>
      </c>
      <c r="J706" s="3">
        <f t="shared" si="156"/>
        <v>33.49947994758994</v>
      </c>
      <c r="K706" s="3">
        <f t="shared" si="157"/>
        <v>2.9851209677418982E-2</v>
      </c>
      <c r="L706" s="3">
        <f t="shared" si="158"/>
        <v>12.692045563374831</v>
      </c>
      <c r="M706" s="4">
        <f t="shared" si="159"/>
        <v>42843.479227284908</v>
      </c>
      <c r="N706" s="2">
        <f t="shared" si="160"/>
        <v>-0.99684382207690203</v>
      </c>
      <c r="O706" s="3">
        <f t="shared" si="161"/>
        <v>2.0969781207765916E-101</v>
      </c>
      <c r="P706" s="2">
        <f t="shared" si="167"/>
        <v>1.3114214463072587E-75</v>
      </c>
      <c r="Q706" s="2">
        <f t="shared" si="162"/>
        <v>1.3018516974411332E-19</v>
      </c>
      <c r="R706" s="2">
        <f t="shared" si="168"/>
        <v>1</v>
      </c>
      <c r="S706" s="2">
        <f t="shared" si="169"/>
        <v>1.3114214463072587E-75</v>
      </c>
      <c r="T706" s="2">
        <f t="shared" si="170"/>
        <v>2.7500220800235151E-176</v>
      </c>
      <c r="U706" s="2">
        <f t="shared" si="163"/>
        <v>-2.741342521046513E-176</v>
      </c>
      <c r="V706" s="104">
        <f t="shared" si="164"/>
        <v>0</v>
      </c>
      <c r="W706" s="110">
        <f t="shared" si="165"/>
        <v>2.741342521046513E-176</v>
      </c>
    </row>
    <row r="707" spans="7:23">
      <c r="G707" s="7">
        <f t="shared" si="166"/>
        <v>0.1242000000000015</v>
      </c>
      <c r="H707" s="6">
        <f t="shared" si="154"/>
        <v>6.6060440348216981E-2</v>
      </c>
      <c r="I707" s="5">
        <f t="shared" si="155"/>
        <v>33553511366.860237</v>
      </c>
      <c r="J707" s="3">
        <f t="shared" si="156"/>
        <v>33.553511366860242</v>
      </c>
      <c r="K707" s="3">
        <f t="shared" si="157"/>
        <v>2.980314009661799E-2</v>
      </c>
      <c r="L707" s="3">
        <f t="shared" si="158"/>
        <v>12.71251660460608</v>
      </c>
      <c r="M707" s="4">
        <f t="shared" si="159"/>
        <v>43113.813890475692</v>
      </c>
      <c r="N707" s="2">
        <f t="shared" si="160"/>
        <v>-0.97200766865575627</v>
      </c>
      <c r="O707" s="3">
        <f t="shared" si="161"/>
        <v>2.2889944568088107E-102</v>
      </c>
      <c r="P707" s="2">
        <f t="shared" si="167"/>
        <v>4.2999248596929769E-76</v>
      </c>
      <c r="Q707" s="2">
        <f t="shared" si="162"/>
        <v>1.1348235037812477E-19</v>
      </c>
      <c r="R707" s="2">
        <f t="shared" si="168"/>
        <v>1</v>
      </c>
      <c r="S707" s="2">
        <f t="shared" si="169"/>
        <v>4.2999248596929769E-76</v>
      </c>
      <c r="T707" s="2">
        <f t="shared" si="170"/>
        <v>9.8425041685316276E-178</v>
      </c>
      <c r="U707" s="2">
        <f t="shared" si="163"/>
        <v>-9.5669895305889906E-178</v>
      </c>
      <c r="V707" s="104">
        <f t="shared" si="164"/>
        <v>0</v>
      </c>
      <c r="W707" s="110">
        <f t="shared" si="165"/>
        <v>9.5669895305889906E-178</v>
      </c>
    </row>
    <row r="708" spans="7:23">
      <c r="G708" s="7">
        <f t="shared" si="166"/>
        <v>0.12440000000000151</v>
      </c>
      <c r="H708" s="6">
        <f t="shared" si="154"/>
        <v>6.6166817868906547E-2</v>
      </c>
      <c r="I708" s="5">
        <f t="shared" si="155"/>
        <v>33607542786.130547</v>
      </c>
      <c r="J708" s="3">
        <f t="shared" si="156"/>
        <v>33.607542786130551</v>
      </c>
      <c r="K708" s="3">
        <f t="shared" si="157"/>
        <v>2.9755225080385483E-2</v>
      </c>
      <c r="L708" s="3">
        <f t="shared" si="158"/>
        <v>12.732987645837332</v>
      </c>
      <c r="M708" s="4">
        <f t="shared" si="159"/>
        <v>43385.435956708345</v>
      </c>
      <c r="N708" s="2">
        <f t="shared" si="160"/>
        <v>0.11123723642250202</v>
      </c>
      <c r="O708" s="3">
        <f t="shared" si="161"/>
        <v>2.454838814149919E-103</v>
      </c>
      <c r="P708" s="2">
        <f t="shared" si="167"/>
        <v>1.4022784757501277E-76</v>
      </c>
      <c r="Q708" s="2">
        <f t="shared" si="162"/>
        <v>9.8900622553736343E-20</v>
      </c>
      <c r="R708" s="2">
        <f t="shared" si="168"/>
        <v>1</v>
      </c>
      <c r="S708" s="2">
        <f t="shared" si="169"/>
        <v>1.4022784757501277E-76</v>
      </c>
      <c r="T708" s="2">
        <f t="shared" si="170"/>
        <v>3.4423676305183994E-179</v>
      </c>
      <c r="U708" s="2">
        <f t="shared" si="163"/>
        <v>3.829194619691433E-180</v>
      </c>
      <c r="V708" s="104">
        <f t="shared" si="164"/>
        <v>0</v>
      </c>
      <c r="W708" s="110">
        <f t="shared" si="165"/>
        <v>3.829194619691433E-180</v>
      </c>
    </row>
    <row r="709" spans="7:23">
      <c r="G709" s="7">
        <f t="shared" si="166"/>
        <v>0.12460000000000152</v>
      </c>
      <c r="H709" s="6">
        <f t="shared" si="154"/>
        <v>6.6273195389596112E-2</v>
      </c>
      <c r="I709" s="5">
        <f t="shared" si="155"/>
        <v>33661574205.400856</v>
      </c>
      <c r="J709" s="3">
        <f t="shared" si="156"/>
        <v>33.661574205400861</v>
      </c>
      <c r="K709" s="3">
        <f t="shared" si="157"/>
        <v>2.9707463884429807E-2</v>
      </c>
      <c r="L709" s="3">
        <f t="shared" si="158"/>
        <v>12.753458687068582</v>
      </c>
      <c r="M709" s="4">
        <f t="shared" si="159"/>
        <v>43658.349540624098</v>
      </c>
      <c r="N709" s="2">
        <f t="shared" si="160"/>
        <v>0.28931295479678948</v>
      </c>
      <c r="O709" s="3">
        <f t="shared" si="161"/>
        <v>2.5863040359628632E-104</v>
      </c>
      <c r="P709" s="2">
        <f t="shared" si="167"/>
        <v>4.5483609995445131E-77</v>
      </c>
      <c r="Q709" s="2">
        <f t="shared" si="162"/>
        <v>8.6173478398707542E-20</v>
      </c>
      <c r="R709" s="2">
        <f t="shared" si="168"/>
        <v>1</v>
      </c>
      <c r="S709" s="2">
        <f t="shared" si="169"/>
        <v>4.5483609995445131E-77</v>
      </c>
      <c r="T709" s="2">
        <f t="shared" si="170"/>
        <v>1.1763444410138057E-180</v>
      </c>
      <c r="U709" s="2">
        <f t="shared" si="163"/>
        <v>3.4033168608848176E-181</v>
      </c>
      <c r="V709" s="104">
        <f t="shared" si="164"/>
        <v>0</v>
      </c>
      <c r="W709" s="110">
        <f t="shared" si="165"/>
        <v>3.4033168608848176E-181</v>
      </c>
    </row>
    <row r="710" spans="7:23">
      <c r="G710" s="7">
        <f t="shared" si="166"/>
        <v>0.12480000000000152</v>
      </c>
      <c r="H710" s="6">
        <f t="shared" si="154"/>
        <v>6.6379572910285678E-2</v>
      </c>
      <c r="I710" s="5">
        <f t="shared" si="155"/>
        <v>33715605624.671165</v>
      </c>
      <c r="J710" s="3">
        <f t="shared" si="156"/>
        <v>33.71560562467117</v>
      </c>
      <c r="K710" s="3">
        <f t="shared" si="157"/>
        <v>2.9659855769230397E-2</v>
      </c>
      <c r="L710" s="3">
        <f t="shared" si="158"/>
        <v>12.773929728299832</v>
      </c>
      <c r="M710" s="4">
        <f t="shared" si="159"/>
        <v>43932.558763484689</v>
      </c>
      <c r="N710" s="2">
        <f t="shared" si="160"/>
        <v>0.56229043964291558</v>
      </c>
      <c r="O710" s="3">
        <f t="shared" si="161"/>
        <v>2.6764876929322861E-105</v>
      </c>
      <c r="P710" s="2">
        <f t="shared" si="167"/>
        <v>1.4672876849900802E-77</v>
      </c>
      <c r="Q710" s="2">
        <f t="shared" si="162"/>
        <v>7.5067528377347774E-20</v>
      </c>
      <c r="R710" s="2">
        <f t="shared" si="168"/>
        <v>1</v>
      </c>
      <c r="S710" s="2">
        <f t="shared" si="169"/>
        <v>1.4672876849900802E-77</v>
      </c>
      <c r="T710" s="2">
        <f t="shared" si="170"/>
        <v>3.9271774308670546E-182</v>
      </c>
      <c r="U710" s="2">
        <f t="shared" si="163"/>
        <v>2.208214324157972E-182</v>
      </c>
      <c r="V710" s="104">
        <f t="shared" si="164"/>
        <v>0</v>
      </c>
      <c r="W710" s="110">
        <f t="shared" si="165"/>
        <v>2.208214324157972E-182</v>
      </c>
    </row>
    <row r="711" spans="7:23">
      <c r="G711" s="7">
        <f t="shared" si="166"/>
        <v>0.12500000000000153</v>
      </c>
      <c r="H711" s="6">
        <f t="shared" si="154"/>
        <v>6.648595043097523E-2</v>
      </c>
      <c r="I711" s="5">
        <f t="shared" si="155"/>
        <v>33769637043.941467</v>
      </c>
      <c r="J711" s="3">
        <f t="shared" si="156"/>
        <v>33.769637043941472</v>
      </c>
      <c r="K711" s="3">
        <f t="shared" si="157"/>
        <v>2.9612399999999633E-2</v>
      </c>
      <c r="L711" s="3">
        <f t="shared" si="158"/>
        <v>12.79440076953108</v>
      </c>
      <c r="M711" s="4">
        <f t="shared" si="159"/>
        <v>44208.067753172334</v>
      </c>
      <c r="N711" s="2">
        <f t="shared" si="160"/>
        <v>-0.34666272245749041</v>
      </c>
      <c r="O711" s="3">
        <f t="shared" si="161"/>
        <v>2.7203857184217854E-106</v>
      </c>
      <c r="P711" s="2">
        <f t="shared" si="167"/>
        <v>4.7076885281791201E-78</v>
      </c>
      <c r="Q711" s="2">
        <f t="shared" si="162"/>
        <v>6.5378432669701205E-20</v>
      </c>
      <c r="R711" s="2">
        <f t="shared" si="168"/>
        <v>1</v>
      </c>
      <c r="S711" s="2">
        <f t="shared" si="169"/>
        <v>4.7076885281791201E-78</v>
      </c>
      <c r="T711" s="2">
        <f t="shared" si="170"/>
        <v>1.2806728638836554E-183</v>
      </c>
      <c r="U711" s="2">
        <f t="shared" si="163"/>
        <v>-4.43961541571339E-184</v>
      </c>
      <c r="V711" s="104">
        <f t="shared" si="164"/>
        <v>0</v>
      </c>
      <c r="W711" s="110">
        <f t="shared" si="165"/>
        <v>4.43961541571339E-184</v>
      </c>
    </row>
    <row r="712" spans="7:23">
      <c r="G712" s="7">
        <f t="shared" si="166"/>
        <v>0.12520000000000153</v>
      </c>
      <c r="H712" s="6">
        <f t="shared" si="154"/>
        <v>6.6592327951664781E-2</v>
      </c>
      <c r="I712" s="5">
        <f t="shared" si="155"/>
        <v>33823668463.211769</v>
      </c>
      <c r="J712" s="3">
        <f t="shared" si="156"/>
        <v>33.823668463211774</v>
      </c>
      <c r="K712" s="3">
        <f t="shared" si="157"/>
        <v>2.9565095846645004E-2</v>
      </c>
      <c r="L712" s="3">
        <f t="shared" si="158"/>
        <v>12.814871810762329</v>
      </c>
      <c r="M712" s="4">
        <f t="shared" si="159"/>
        <v>44484.880644189841</v>
      </c>
      <c r="N712" s="2">
        <f t="shared" si="160"/>
        <v>-1.2733481986973716E-3</v>
      </c>
      <c r="O712" s="3">
        <f t="shared" si="161"/>
        <v>2.7153482201688267E-107</v>
      </c>
      <c r="P712" s="2">
        <f t="shared" si="167"/>
        <v>1.5021893459148154E-78</v>
      </c>
      <c r="Q712" s="2">
        <f t="shared" si="162"/>
        <v>5.6927326454240565E-20</v>
      </c>
      <c r="R712" s="2">
        <f t="shared" si="168"/>
        <v>1</v>
      </c>
      <c r="S712" s="2">
        <f t="shared" si="169"/>
        <v>1.5021893459148154E-78</v>
      </c>
      <c r="T712" s="2">
        <f t="shared" si="170"/>
        <v>4.0789671667863678E-185</v>
      </c>
      <c r="U712" s="2">
        <f t="shared" si="163"/>
        <v>-5.1939454943731425E-188</v>
      </c>
      <c r="V712" s="104">
        <f t="shared" si="164"/>
        <v>0</v>
      </c>
      <c r="W712" s="110">
        <f t="shared" si="165"/>
        <v>5.1939454943731425E-188</v>
      </c>
    </row>
    <row r="713" spans="7:23">
      <c r="G713" s="7">
        <f t="shared" si="166"/>
        <v>0.12540000000000154</v>
      </c>
      <c r="H713" s="6">
        <f t="shared" si="154"/>
        <v>6.6698705472354347E-2</v>
      </c>
      <c r="I713" s="5">
        <f t="shared" si="155"/>
        <v>33877699882.482079</v>
      </c>
      <c r="J713" s="3">
        <f t="shared" si="156"/>
        <v>33.877699882482084</v>
      </c>
      <c r="K713" s="3">
        <f t="shared" si="157"/>
        <v>2.951794258373169E-2</v>
      </c>
      <c r="L713" s="3">
        <f t="shared" si="158"/>
        <v>12.83534285199358</v>
      </c>
      <c r="M713" s="4">
        <f t="shared" si="159"/>
        <v>44763.001577660507</v>
      </c>
      <c r="N713" s="2">
        <f t="shared" si="160"/>
        <v>0.99606782287052775</v>
      </c>
      <c r="O713" s="3">
        <f t="shared" si="161"/>
        <v>2.6613402275600348E-108</v>
      </c>
      <c r="P713" s="2">
        <f t="shared" si="167"/>
        <v>4.7671468870324935E-79</v>
      </c>
      <c r="Q713" s="2">
        <f t="shared" si="162"/>
        <v>4.9557679879272791E-20</v>
      </c>
      <c r="R713" s="2">
        <f t="shared" si="168"/>
        <v>1</v>
      </c>
      <c r="S713" s="2">
        <f t="shared" si="169"/>
        <v>4.7671468870324935E-79</v>
      </c>
      <c r="T713" s="2">
        <f t="shared" si="170"/>
        <v>1.2686999781147169E-186</v>
      </c>
      <c r="U713" s="2">
        <f t="shared" si="163"/>
        <v>1.2637112250766122E-186</v>
      </c>
      <c r="V713" s="104">
        <f t="shared" si="164"/>
        <v>0</v>
      </c>
      <c r="W713" s="110">
        <f t="shared" si="165"/>
        <v>1.2637112250766122E-186</v>
      </c>
    </row>
    <row r="714" spans="7:23">
      <c r="G714" s="7">
        <f t="shared" si="166"/>
        <v>0.12560000000000154</v>
      </c>
      <c r="H714" s="6">
        <f t="shared" si="154"/>
        <v>6.6805082993043913E-2</v>
      </c>
      <c r="I714" s="5">
        <f t="shared" si="155"/>
        <v>33931731301.752388</v>
      </c>
      <c r="J714" s="3">
        <f t="shared" si="156"/>
        <v>33.931731301752393</v>
      </c>
      <c r="K714" s="3">
        <f t="shared" si="157"/>
        <v>2.9470939490445491E-2</v>
      </c>
      <c r="L714" s="3">
        <f t="shared" si="158"/>
        <v>12.85581389322483</v>
      </c>
      <c r="M714" s="4">
        <f t="shared" si="159"/>
        <v>45042.434701328064</v>
      </c>
      <c r="N714" s="2">
        <f t="shared" si="160"/>
        <v>-0.99680871717385489</v>
      </c>
      <c r="O714" s="3">
        <f t="shared" si="161"/>
        <v>2.5609721619724064E-109</v>
      </c>
      <c r="P714" s="2">
        <f t="shared" si="167"/>
        <v>1.5045328349599623E-79</v>
      </c>
      <c r="Q714" s="2">
        <f t="shared" si="162"/>
        <v>4.3132540515779914E-20</v>
      </c>
      <c r="R714" s="2">
        <f t="shared" si="168"/>
        <v>1</v>
      </c>
      <c r="S714" s="2">
        <f t="shared" si="169"/>
        <v>1.5045328349599623E-79</v>
      </c>
      <c r="T714" s="2">
        <f t="shared" si="170"/>
        <v>3.8530667071058882E-188</v>
      </c>
      <c r="U714" s="2">
        <f t="shared" si="163"/>
        <v>-3.8407704814955099E-188</v>
      </c>
      <c r="V714" s="104">
        <f t="shared" si="164"/>
        <v>0</v>
      </c>
      <c r="W714" s="110">
        <f t="shared" si="165"/>
        <v>3.8407704814955099E-188</v>
      </c>
    </row>
    <row r="715" spans="7:23">
      <c r="G715" s="7">
        <f t="shared" si="166"/>
        <v>0.12580000000000155</v>
      </c>
      <c r="H715" s="6">
        <f t="shared" si="154"/>
        <v>6.6911460513733478E-2</v>
      </c>
      <c r="I715" s="5">
        <f t="shared" si="155"/>
        <v>33985762721.022697</v>
      </c>
      <c r="J715" s="3">
        <f t="shared" si="156"/>
        <v>33.985762721022702</v>
      </c>
      <c r="K715" s="3">
        <f t="shared" si="157"/>
        <v>2.9424085850556069E-2</v>
      </c>
      <c r="L715" s="3">
        <f t="shared" si="158"/>
        <v>12.876284934456081</v>
      </c>
      <c r="M715" s="4">
        <f t="shared" si="159"/>
        <v>45323.184169556756</v>
      </c>
      <c r="N715" s="2">
        <f t="shared" si="160"/>
        <v>0.48204428831739121</v>
      </c>
      <c r="O715" s="3">
        <f t="shared" si="161"/>
        <v>2.4192928488586034E-110</v>
      </c>
      <c r="P715" s="2">
        <f t="shared" si="167"/>
        <v>4.7222225949119651E-80</v>
      </c>
      <c r="Q715" s="2">
        <f t="shared" si="162"/>
        <v>3.7532112273974008E-20</v>
      </c>
      <c r="R715" s="2">
        <f t="shared" si="168"/>
        <v>1</v>
      </c>
      <c r="S715" s="2">
        <f t="shared" si="169"/>
        <v>4.7222225949119651E-80</v>
      </c>
      <c r="T715" s="2">
        <f t="shared" si="170"/>
        <v>1.1424439354589035E-189</v>
      </c>
      <c r="U715" s="2">
        <f t="shared" si="163"/>
        <v>5.5070857381080676E-190</v>
      </c>
      <c r="V715" s="104">
        <f t="shared" si="164"/>
        <v>0</v>
      </c>
      <c r="W715" s="110">
        <f t="shared" si="165"/>
        <v>5.5070857381080676E-190</v>
      </c>
    </row>
    <row r="716" spans="7:23">
      <c r="G716" s="7">
        <f t="shared" si="166"/>
        <v>0.12600000000000156</v>
      </c>
      <c r="H716" s="6">
        <f t="shared" si="154"/>
        <v>6.701783803442303E-2</v>
      </c>
      <c r="I716" s="5">
        <f t="shared" si="155"/>
        <v>34039794140.292999</v>
      </c>
      <c r="J716" s="3">
        <f t="shared" si="156"/>
        <v>34.039794140293004</v>
      </c>
      <c r="K716" s="3">
        <f t="shared" si="157"/>
        <v>2.9377380952380586E-2</v>
      </c>
      <c r="L716" s="3">
        <f t="shared" si="158"/>
        <v>12.896755975687329</v>
      </c>
      <c r="M716" s="4">
        <f t="shared" si="159"/>
        <v>45605.254143331309</v>
      </c>
      <c r="N716" s="2">
        <f t="shared" si="160"/>
        <v>0.92321007215179718</v>
      </c>
      <c r="O716" s="3">
        <f t="shared" si="161"/>
        <v>2.2433675994960963E-111</v>
      </c>
      <c r="P716" s="2">
        <f t="shared" si="167"/>
        <v>1.4739584581283996E-80</v>
      </c>
      <c r="Q716" s="2">
        <f t="shared" si="162"/>
        <v>3.2651630231435029E-20</v>
      </c>
      <c r="R716" s="2">
        <f t="shared" si="168"/>
        <v>1</v>
      </c>
      <c r="S716" s="2">
        <f t="shared" si="169"/>
        <v>1.4739584581283996E-80</v>
      </c>
      <c r="T716" s="2">
        <f t="shared" si="170"/>
        <v>3.3066306479684755E-191</v>
      </c>
      <c r="U716" s="2">
        <f t="shared" si="163"/>
        <v>3.0527147190903204E-191</v>
      </c>
      <c r="V716" s="104">
        <f t="shared" si="164"/>
        <v>0</v>
      </c>
      <c r="W716" s="110">
        <f t="shared" si="165"/>
        <v>3.0527147190903204E-191</v>
      </c>
    </row>
    <row r="717" spans="7:23">
      <c r="G717" s="7">
        <f t="shared" si="166"/>
        <v>0.12620000000000156</v>
      </c>
      <c r="H717" s="6">
        <f t="shared" si="154"/>
        <v>6.7124215555112596E-2</v>
      </c>
      <c r="I717" s="5">
        <f t="shared" si="155"/>
        <v>34093825559.563309</v>
      </c>
      <c r="J717" s="3">
        <f t="shared" si="156"/>
        <v>34.093825559563314</v>
      </c>
      <c r="K717" s="3">
        <f t="shared" si="157"/>
        <v>2.933082408874765E-2</v>
      </c>
      <c r="L717" s="3">
        <f t="shared" si="158"/>
        <v>12.917227016918579</v>
      </c>
      <c r="M717" s="4">
        <f t="shared" si="159"/>
        <v>45888.648790257081</v>
      </c>
      <c r="N717" s="2">
        <f t="shared" si="160"/>
        <v>0.50125059036072694</v>
      </c>
      <c r="O717" s="3">
        <f t="shared" si="161"/>
        <v>2.041690526087852E-112</v>
      </c>
      <c r="P717" s="2">
        <f t="shared" si="167"/>
        <v>4.5752031236011951E-81</v>
      </c>
      <c r="Q717" s="2">
        <f t="shared" si="162"/>
        <v>2.8399495645847063E-20</v>
      </c>
      <c r="R717" s="2">
        <f t="shared" si="168"/>
        <v>1</v>
      </c>
      <c r="S717" s="2">
        <f t="shared" si="169"/>
        <v>4.5752031236011951E-81</v>
      </c>
      <c r="T717" s="2">
        <f t="shared" si="170"/>
        <v>9.3411488723841088E-193</v>
      </c>
      <c r="U717" s="2">
        <f t="shared" si="163"/>
        <v>4.6822563869299732E-193</v>
      </c>
      <c r="V717" s="104">
        <f t="shared" si="164"/>
        <v>0</v>
      </c>
      <c r="W717" s="110">
        <f t="shared" si="165"/>
        <v>4.6822563869299732E-193</v>
      </c>
    </row>
    <row r="718" spans="7:23">
      <c r="G718" s="7">
        <f t="shared" si="166"/>
        <v>0.12640000000000157</v>
      </c>
      <c r="H718" s="6">
        <f t="shared" si="154"/>
        <v>6.7230593075802161E-2</v>
      </c>
      <c r="I718" s="5">
        <f t="shared" si="155"/>
        <v>34147856978.833614</v>
      </c>
      <c r="J718" s="3">
        <f t="shared" si="156"/>
        <v>34.147856978833616</v>
      </c>
      <c r="K718" s="3">
        <f t="shared" si="157"/>
        <v>2.9284414556961662E-2</v>
      </c>
      <c r="L718" s="3">
        <f t="shared" si="158"/>
        <v>12.937698058149831</v>
      </c>
      <c r="M718" s="4">
        <f t="shared" si="159"/>
        <v>46173.372284559751</v>
      </c>
      <c r="N718" s="2">
        <f t="shared" si="160"/>
        <v>-0.99331603252004619</v>
      </c>
      <c r="O718" s="3">
        <f t="shared" si="161"/>
        <v>1.8234995602019129E-113</v>
      </c>
      <c r="P718" s="2">
        <f t="shared" si="167"/>
        <v>1.4122584949821013E-81</v>
      </c>
      <c r="Q718" s="2">
        <f t="shared" si="162"/>
        <v>2.4695639684057434E-20</v>
      </c>
      <c r="R718" s="2">
        <f t="shared" si="168"/>
        <v>1</v>
      </c>
      <c r="S718" s="2">
        <f t="shared" si="169"/>
        <v>1.4122584949821013E-81</v>
      </c>
      <c r="T718" s="2">
        <f t="shared" si="170"/>
        <v>2.5752527444912771E-194</v>
      </c>
      <c r="U718" s="2">
        <f t="shared" si="163"/>
        <v>-2.5580398388944357E-194</v>
      </c>
      <c r="V718" s="104">
        <f t="shared" si="164"/>
        <v>0</v>
      </c>
      <c r="W718" s="110">
        <f t="shared" si="165"/>
        <v>2.5580398388944357E-194</v>
      </c>
    </row>
    <row r="719" spans="7:23">
      <c r="G719" s="7">
        <f t="shared" si="166"/>
        <v>0.12660000000000157</v>
      </c>
      <c r="H719" s="6">
        <f t="shared" si="154"/>
        <v>6.7336970596491727E-2</v>
      </c>
      <c r="I719" s="5">
        <f t="shared" si="155"/>
        <v>34201888398.103924</v>
      </c>
      <c r="J719" s="3">
        <f t="shared" si="156"/>
        <v>34.201888398103925</v>
      </c>
      <c r="K719" s="3">
        <f t="shared" si="157"/>
        <v>2.9238151658767406E-2</v>
      </c>
      <c r="L719" s="3">
        <f t="shared" si="158"/>
        <v>12.958169099381081</v>
      </c>
      <c r="M719" s="4">
        <f t="shared" si="159"/>
        <v>46459.428807085649</v>
      </c>
      <c r="N719" s="2">
        <f t="shared" si="160"/>
        <v>0.99843762375941625</v>
      </c>
      <c r="O719" s="3">
        <f t="shared" si="161"/>
        <v>1.5980716929535744E-114</v>
      </c>
      <c r="P719" s="2">
        <f t="shared" si="167"/>
        <v>4.3349990851233587E-82</v>
      </c>
      <c r="Q719" s="2">
        <f t="shared" si="162"/>
        <v>2.1470088156960338E-20</v>
      </c>
      <c r="R719" s="2">
        <f t="shared" si="168"/>
        <v>1</v>
      </c>
      <c r="S719" s="2">
        <f t="shared" si="169"/>
        <v>4.3349990851233587E-82</v>
      </c>
      <c r="T719" s="2">
        <f t="shared" si="170"/>
        <v>6.9276393269152821E-196</v>
      </c>
      <c r="U719" s="2">
        <f t="shared" si="163"/>
        <v>6.9168157478275762E-196</v>
      </c>
      <c r="V719" s="104">
        <f t="shared" si="164"/>
        <v>0</v>
      </c>
      <c r="W719" s="110">
        <f t="shared" si="165"/>
        <v>6.9168157478275762E-196</v>
      </c>
    </row>
    <row r="720" spans="7:23">
      <c r="G720" s="7">
        <f t="shared" si="166"/>
        <v>0.12680000000000158</v>
      </c>
      <c r="H720" s="6">
        <f t="shared" si="154"/>
        <v>6.7443348117181279E-2</v>
      </c>
      <c r="I720" s="5">
        <f t="shared" si="155"/>
        <v>34255919817.374226</v>
      </c>
      <c r="J720" s="3">
        <f t="shared" si="156"/>
        <v>34.255919817374227</v>
      </c>
      <c r="K720" s="3">
        <f t="shared" si="157"/>
        <v>2.9192034700315096E-2</v>
      </c>
      <c r="L720" s="3">
        <f t="shared" si="158"/>
        <v>12.978640140612329</v>
      </c>
      <c r="M720" s="4">
        <f t="shared" si="159"/>
        <v>46746.822545301475</v>
      </c>
      <c r="N720" s="2">
        <f t="shared" si="160"/>
        <v>-6.0827840491999574E-3</v>
      </c>
      <c r="O720" s="3">
        <f t="shared" si="161"/>
        <v>1.3740736953168585E-115</v>
      </c>
      <c r="P720" s="2">
        <f t="shared" si="167"/>
        <v>1.3232049912226148E-82</v>
      </c>
      <c r="Q720" s="2">
        <f t="shared" si="162"/>
        <v>1.8661702864745882E-20</v>
      </c>
      <c r="R720" s="2">
        <f t="shared" si="168"/>
        <v>1</v>
      </c>
      <c r="S720" s="2">
        <f t="shared" si="169"/>
        <v>1.3232049912226148E-82</v>
      </c>
      <c r="T720" s="2">
        <f t="shared" si="170"/>
        <v>1.8181811719509697E-197</v>
      </c>
      <c r="U720" s="2">
        <f t="shared" si="163"/>
        <v>-1.1059603431299044E-199</v>
      </c>
      <c r="V720" s="104">
        <f t="shared" si="164"/>
        <v>0</v>
      </c>
      <c r="W720" s="110">
        <f t="shared" si="165"/>
        <v>1.1059603431299044E-199</v>
      </c>
    </row>
    <row r="721" spans="7:23">
      <c r="G721" s="7">
        <f t="shared" si="166"/>
        <v>0.12700000000000158</v>
      </c>
      <c r="H721" s="6">
        <f t="shared" si="154"/>
        <v>6.7549725637870844E-2</v>
      </c>
      <c r="I721" s="5">
        <f t="shared" si="155"/>
        <v>34309951236.644535</v>
      </c>
      <c r="J721" s="3">
        <f t="shared" si="156"/>
        <v>34.309951236644537</v>
      </c>
      <c r="K721" s="3">
        <f t="shared" si="157"/>
        <v>2.9146062992125622E-2</v>
      </c>
      <c r="L721" s="3">
        <f t="shared" si="158"/>
        <v>12.999111181843579</v>
      </c>
      <c r="M721" s="4">
        <f t="shared" si="159"/>
        <v>47035.557693294555</v>
      </c>
      <c r="N721" s="2">
        <f t="shared" si="160"/>
        <v>-0.29309170576856569</v>
      </c>
      <c r="O721" s="3">
        <f t="shared" si="161"/>
        <v>1.1590309795694924E-116</v>
      </c>
      <c r="P721" s="2">
        <f t="shared" si="167"/>
        <v>4.0162510449267845E-83</v>
      </c>
      <c r="Q721" s="2">
        <f t="shared" si="162"/>
        <v>1.6217078080679453E-20</v>
      </c>
      <c r="R721" s="2">
        <f t="shared" si="168"/>
        <v>1</v>
      </c>
      <c r="S721" s="2">
        <f t="shared" si="169"/>
        <v>4.0162510449267845E-83</v>
      </c>
      <c r="T721" s="2">
        <f t="shared" si="170"/>
        <v>4.6549593827984886E-199</v>
      </c>
      <c r="U721" s="2">
        <f t="shared" si="163"/>
        <v>-1.3643299857877989E-199</v>
      </c>
      <c r="V721" s="104">
        <f t="shared" si="164"/>
        <v>0</v>
      </c>
      <c r="W721" s="110">
        <f t="shared" si="165"/>
        <v>1.3643299857877989E-199</v>
      </c>
    </row>
    <row r="722" spans="7:23">
      <c r="G722" s="7">
        <f t="shared" si="166"/>
        <v>0.12720000000000159</v>
      </c>
      <c r="H722" s="6">
        <f t="shared" si="154"/>
        <v>6.765610315856041E-2</v>
      </c>
      <c r="I722" s="5">
        <f t="shared" si="155"/>
        <v>34363982655.914848</v>
      </c>
      <c r="J722" s="3">
        <f t="shared" si="156"/>
        <v>34.363982655914853</v>
      </c>
      <c r="K722" s="3">
        <f t="shared" si="157"/>
        <v>2.9100235849056234E-2</v>
      </c>
      <c r="L722" s="3">
        <f t="shared" si="158"/>
        <v>13.019582223074831</v>
      </c>
      <c r="M722" s="4">
        <f t="shared" si="159"/>
        <v>47325.638451772669</v>
      </c>
      <c r="N722" s="2">
        <f t="shared" si="160"/>
        <v>0.68658055332961798</v>
      </c>
      <c r="O722" s="3">
        <f t="shared" si="161"/>
        <v>9.5895703699758948E-118</v>
      </c>
      <c r="P722" s="2">
        <f t="shared" si="167"/>
        <v>1.212166999663538E-83</v>
      </c>
      <c r="Q722" s="2">
        <f t="shared" si="162"/>
        <v>1.408957327947842E-20</v>
      </c>
      <c r="R722" s="2">
        <f t="shared" si="168"/>
        <v>1</v>
      </c>
      <c r="S722" s="2">
        <f t="shared" si="169"/>
        <v>1.212166999663538E-83</v>
      </c>
      <c r="T722" s="2">
        <f t="shared" si="170"/>
        <v>1.1624160743436044E-200</v>
      </c>
      <c r="U722" s="2">
        <f t="shared" si="163"/>
        <v>7.9809227152207422E-201</v>
      </c>
      <c r="V722" s="104">
        <f t="shared" si="164"/>
        <v>0</v>
      </c>
      <c r="W722" s="110">
        <f t="shared" si="165"/>
        <v>7.9809227152207422E-201</v>
      </c>
    </row>
    <row r="723" spans="7:23">
      <c r="G723" s="7">
        <f t="shared" si="166"/>
        <v>0.1274000000000016</v>
      </c>
      <c r="H723" s="6">
        <f t="shared" si="154"/>
        <v>6.7762480679249976E-2</v>
      </c>
      <c r="I723" s="5">
        <f t="shared" si="155"/>
        <v>34418014075.185158</v>
      </c>
      <c r="J723" s="3">
        <f t="shared" si="156"/>
        <v>34.418014075185162</v>
      </c>
      <c r="K723" s="3">
        <f t="shared" si="157"/>
        <v>2.9054552590266503E-2</v>
      </c>
      <c r="L723" s="3">
        <f t="shared" si="158"/>
        <v>13.040053264306081</v>
      </c>
      <c r="M723" s="4">
        <f t="shared" si="159"/>
        <v>47617.069028064012</v>
      </c>
      <c r="N723" s="2">
        <f t="shared" si="160"/>
        <v>-1.9233710533981173E-2</v>
      </c>
      <c r="O723" s="3">
        <f t="shared" si="161"/>
        <v>7.7816184862297832E-119</v>
      </c>
      <c r="P723" s="2">
        <f t="shared" si="167"/>
        <v>3.6378452101649513E-84</v>
      </c>
      <c r="Q723" s="2">
        <f t="shared" si="162"/>
        <v>1.2238465488750735E-20</v>
      </c>
      <c r="R723" s="2">
        <f t="shared" si="168"/>
        <v>1</v>
      </c>
      <c r="S723" s="2">
        <f t="shared" si="169"/>
        <v>3.6378452101649513E-84</v>
      </c>
      <c r="T723" s="2">
        <f t="shared" si="170"/>
        <v>2.8308323537462057E-202</v>
      </c>
      <c r="U723" s="2">
        <f t="shared" si="163"/>
        <v>-5.4447410062183117E-204</v>
      </c>
      <c r="V723" s="104">
        <f t="shared" si="164"/>
        <v>0</v>
      </c>
      <c r="W723" s="110">
        <f t="shared" si="165"/>
        <v>5.4447410062183117E-204</v>
      </c>
    </row>
    <row r="724" spans="7:23">
      <c r="G724" s="7">
        <f t="shared" si="166"/>
        <v>0.1276000000000016</v>
      </c>
      <c r="H724" s="6">
        <f t="shared" si="154"/>
        <v>6.7868858199939541E-2</v>
      </c>
      <c r="I724" s="5">
        <f t="shared" si="155"/>
        <v>34472045494.45546</v>
      </c>
      <c r="J724" s="3">
        <f t="shared" si="156"/>
        <v>34.472045494455465</v>
      </c>
      <c r="K724" s="3">
        <f t="shared" si="157"/>
        <v>2.9009012539184583E-2</v>
      </c>
      <c r="L724" s="3">
        <f t="shared" si="158"/>
        <v>13.060524305537331</v>
      </c>
      <c r="M724" s="4">
        <f t="shared" si="159"/>
        <v>47909.853636117361</v>
      </c>
      <c r="N724" s="2">
        <f t="shared" si="160"/>
        <v>0.59376197368389105</v>
      </c>
      <c r="O724" s="3">
        <f t="shared" si="161"/>
        <v>6.192339246204845E-120</v>
      </c>
      <c r="P724" s="2">
        <f t="shared" si="167"/>
        <v>1.0855713885183131E-84</v>
      </c>
      <c r="Q724" s="2">
        <f t="shared" si="162"/>
        <v>1.062820664463834E-20</v>
      </c>
      <c r="R724" s="2">
        <f t="shared" si="168"/>
        <v>1</v>
      </c>
      <c r="S724" s="2">
        <f t="shared" si="169"/>
        <v>1.0855713885183131E-84</v>
      </c>
      <c r="T724" s="2">
        <f t="shared" si="170"/>
        <v>6.722226313679038E-204</v>
      </c>
      <c r="U724" s="2">
        <f t="shared" si="163"/>
        <v>3.9914023635598528E-204</v>
      </c>
      <c r="V724" s="104">
        <f t="shared" si="164"/>
        <v>0</v>
      </c>
      <c r="W724" s="110">
        <f t="shared" si="165"/>
        <v>3.9914023635598528E-204</v>
      </c>
    </row>
    <row r="725" spans="7:23">
      <c r="G725" s="7">
        <f t="shared" si="166"/>
        <v>0.12780000000000161</v>
      </c>
      <c r="H725" s="6">
        <f t="shared" si="154"/>
        <v>6.7975235720629093E-2</v>
      </c>
      <c r="I725" s="5">
        <f t="shared" si="155"/>
        <v>34526076913.725761</v>
      </c>
      <c r="J725" s="3">
        <f t="shared" si="156"/>
        <v>34.526076913725767</v>
      </c>
      <c r="K725" s="3">
        <f t="shared" si="157"/>
        <v>2.8963615023473815E-2</v>
      </c>
      <c r="L725" s="3">
        <f t="shared" si="158"/>
        <v>13.08099534676858</v>
      </c>
      <c r="M725" s="4">
        <f t="shared" si="159"/>
        <v>48203.996496502012</v>
      </c>
      <c r="N725" s="2">
        <f t="shared" si="160"/>
        <v>-0.50650185686774685</v>
      </c>
      <c r="O725" s="3">
        <f t="shared" si="161"/>
        <v>4.8317078551219553E-121</v>
      </c>
      <c r="P725" s="2">
        <f t="shared" si="167"/>
        <v>3.2210481761286622E-85</v>
      </c>
      <c r="Q725" s="2">
        <f t="shared" si="162"/>
        <v>9.2277730973039312E-21</v>
      </c>
      <c r="R725" s="2">
        <f t="shared" si="168"/>
        <v>1</v>
      </c>
      <c r="S725" s="2">
        <f t="shared" si="169"/>
        <v>3.2210481761286622E-85</v>
      </c>
      <c r="T725" s="2">
        <f t="shared" si="170"/>
        <v>1.5563163774327105E-205</v>
      </c>
      <c r="U725" s="2">
        <f t="shared" si="163"/>
        <v>-7.8827713504335303E-206</v>
      </c>
      <c r="V725" s="104">
        <f t="shared" si="164"/>
        <v>0</v>
      </c>
      <c r="W725" s="110">
        <f t="shared" si="165"/>
        <v>7.8827713504335303E-206</v>
      </c>
    </row>
    <row r="726" spans="7:23">
      <c r="G726" s="7">
        <f t="shared" si="166"/>
        <v>0.12800000000000161</v>
      </c>
      <c r="H726" s="6">
        <f t="shared" si="154"/>
        <v>6.8081613241318659E-2</v>
      </c>
      <c r="I726" s="5">
        <f t="shared" si="155"/>
        <v>34580108332.996071</v>
      </c>
      <c r="J726" s="3">
        <f t="shared" si="156"/>
        <v>34.580108332996076</v>
      </c>
      <c r="K726" s="3">
        <f t="shared" si="157"/>
        <v>2.8918359374999633E-2</v>
      </c>
      <c r="L726" s="3">
        <f t="shared" si="158"/>
        <v>13.101466387999832</v>
      </c>
      <c r="M726" s="4">
        <f t="shared" si="159"/>
        <v>48499.50183640777</v>
      </c>
      <c r="N726" s="2">
        <f t="shared" si="160"/>
        <v>-0.32923417498145557</v>
      </c>
      <c r="O726" s="3">
        <f t="shared" si="161"/>
        <v>3.6961923383328866E-122</v>
      </c>
      <c r="P726" s="2">
        <f t="shared" si="167"/>
        <v>9.5028296957065376E-86</v>
      </c>
      <c r="Q726" s="2">
        <f t="shared" si="162"/>
        <v>8.0100959661651849E-21</v>
      </c>
      <c r="R726" s="2">
        <f t="shared" si="168"/>
        <v>1</v>
      </c>
      <c r="S726" s="2">
        <f t="shared" si="169"/>
        <v>9.5028296957065376E-86</v>
      </c>
      <c r="T726" s="2">
        <f t="shared" si="170"/>
        <v>3.512428631375274E-207</v>
      </c>
      <c r="U726" s="2">
        <f t="shared" si="163"/>
        <v>-1.1564115426320814E-207</v>
      </c>
      <c r="V726" s="104">
        <f t="shared" si="164"/>
        <v>0</v>
      </c>
      <c r="W726" s="110">
        <f t="shared" si="165"/>
        <v>1.1564115426320814E-207</v>
      </c>
    </row>
    <row r="727" spans="7:23">
      <c r="G727" s="7">
        <f t="shared" si="166"/>
        <v>0.12820000000000162</v>
      </c>
      <c r="H727" s="6">
        <f t="shared" ref="H727:H790" si="171">G727*$E$7/0.00000000000370155</f>
        <v>6.8187990762008224E-2</v>
      </c>
      <c r="I727" s="5">
        <f t="shared" ref="I727:I790" si="172">H727/$E$7</f>
        <v>34634139752.26638</v>
      </c>
      <c r="J727" s="3">
        <f t="shared" ref="J727:J790" si="173">I727*0.000000001</f>
        <v>34.634139752266385</v>
      </c>
      <c r="K727" s="3">
        <f t="shared" ref="K727:K790" si="174">1/J727</f>
        <v>2.8873244929796822E-2</v>
      </c>
      <c r="L727" s="3">
        <f t="shared" ref="L727:L790" si="175">H727*(($E$8/$E$7)^(1/4))</f>
        <v>13.121937429231082</v>
      </c>
      <c r="M727" s="4">
        <f t="shared" ref="M727:M790" si="176">-$E$22+(3.1415926/2)*($E$8*($E$7^3)*(I727^4)-2*$E$11*$E$7*(I727^2))</f>
        <v>48796.373889644885</v>
      </c>
      <c r="N727" s="2">
        <f t="shared" ref="N727:N790" si="177">$E$19*SIN(M727)+$C$19*COS(M727)</f>
        <v>0.94143174469541391</v>
      </c>
      <c r="O727" s="3">
        <f t="shared" ref="O727:O790" si="178">EXP(-14.238829*($E$10*$E$10*(($E$8*$E$7*$E$7*(I727^3)-$E$11*I727)^2)))</f>
        <v>2.7718072600560712E-123</v>
      </c>
      <c r="P727" s="2">
        <f t="shared" si="167"/>
        <v>2.7875186878122551E-86</v>
      </c>
      <c r="Q727" s="2">
        <f t="shared" ref="Q727:Q790" si="179">($E$35*EXP(-$E$37*(I727^2))+$E$36*EXP(-$E$38*(I727^2)))/2.431</f>
        <v>6.9515624135308663E-21</v>
      </c>
      <c r="R727" s="2">
        <f t="shared" si="168"/>
        <v>1</v>
      </c>
      <c r="S727" s="2">
        <f t="shared" si="169"/>
        <v>2.7875186878122551E-86</v>
      </c>
      <c r="T727" s="2">
        <f t="shared" si="170"/>
        <v>7.7264645364199814E-209</v>
      </c>
      <c r="U727" s="2">
        <f t="shared" ref="U727:U790" si="180">T727*N727</f>
        <v>7.273938988849105E-209</v>
      </c>
      <c r="V727" s="104">
        <f t="shared" ref="V727:V790" si="181">U727^2</f>
        <v>0</v>
      </c>
      <c r="W727" s="110">
        <f t="shared" ref="W727:W790" si="182">ABS(U727)</f>
        <v>7.273938988849105E-209</v>
      </c>
    </row>
    <row r="728" spans="7:23">
      <c r="G728" s="7">
        <f t="shared" ref="G728:G791" si="183">G727+$C$20</f>
        <v>0.12840000000000162</v>
      </c>
      <c r="H728" s="6">
        <f t="shared" si="171"/>
        <v>6.829436828269779E-2</v>
      </c>
      <c r="I728" s="5">
        <f t="shared" si="172"/>
        <v>34688171171.53669</v>
      </c>
      <c r="J728" s="3">
        <f t="shared" si="173"/>
        <v>34.688171171536695</v>
      </c>
      <c r="K728" s="3">
        <f t="shared" si="174"/>
        <v>2.8828271028037013E-2</v>
      </c>
      <c r="L728" s="3">
        <f t="shared" si="175"/>
        <v>13.142408470462332</v>
      </c>
      <c r="M728" s="4">
        <f t="shared" si="176"/>
        <v>49094.616896644133</v>
      </c>
      <c r="N728" s="2">
        <f t="shared" si="177"/>
        <v>-0.85135154527994494</v>
      </c>
      <c r="O728" s="3">
        <f t="shared" si="178"/>
        <v>2.0373817676448999E-124</v>
      </c>
      <c r="P728" s="2">
        <f t="shared" ref="P728:P791" si="184">EXP(-(((3.1415926*$E$14*$E$7*$I728*$I728)^2)/11.090355)*(($E$15/$E$6)^2))</f>
        <v>8.1298766205237622E-87</v>
      </c>
      <c r="Q728" s="2">
        <f t="shared" si="179"/>
        <v>6.0315791103666387E-21</v>
      </c>
      <c r="R728" s="2">
        <f t="shared" ref="R728:R791" si="185">EXP((-0.5*(PI()*$E$24*$E$7)^2)*(I728^4))</f>
        <v>1</v>
      </c>
      <c r="S728" s="2">
        <f t="shared" ref="S728:S791" si="186">EXP(-(((3.1415926*$E$14*$E$7*I728*I728)^2)/11.090355)*(($E$15/$E$6)^2))</f>
        <v>8.1298766205237622E-87</v>
      </c>
      <c r="T728" s="2">
        <f t="shared" ref="T728:T791" si="187">(R728*O728*P728*((1-$C$17)+(Q728*$C$17)))*$C$18+(1-$C$18)</f>
        <v>1.6563662399857646E-210</v>
      </c>
      <c r="U728" s="2">
        <f t="shared" si="180"/>
        <v>-1.4101499579614129E-210</v>
      </c>
      <c r="V728" s="104">
        <f t="shared" si="181"/>
        <v>0</v>
      </c>
      <c r="W728" s="110">
        <f t="shared" si="182"/>
        <v>1.4101499579614129E-210</v>
      </c>
    </row>
    <row r="729" spans="7:23">
      <c r="G729" s="7">
        <f t="shared" si="183"/>
        <v>0.12860000000000163</v>
      </c>
      <c r="H729" s="6">
        <f t="shared" si="171"/>
        <v>6.8400745803387342E-2</v>
      </c>
      <c r="I729" s="5">
        <f t="shared" si="172"/>
        <v>34742202590.806992</v>
      </c>
      <c r="J729" s="3">
        <f t="shared" si="173"/>
        <v>34.742202590806997</v>
      </c>
      <c r="K729" s="3">
        <f t="shared" si="174"/>
        <v>2.8783437013996521E-2</v>
      </c>
      <c r="L729" s="3">
        <f t="shared" si="175"/>
        <v>13.16287951169358</v>
      </c>
      <c r="M729" s="4">
        <f t="shared" si="176"/>
        <v>49394.235104456704</v>
      </c>
      <c r="N729" s="2">
        <f t="shared" si="177"/>
        <v>0.81696628756386502</v>
      </c>
      <c r="O729" s="3">
        <f t="shared" si="178"/>
        <v>1.4676713830781363E-125</v>
      </c>
      <c r="P729" s="2">
        <f t="shared" si="184"/>
        <v>2.3574562692763675E-87</v>
      </c>
      <c r="Q729" s="2">
        <f t="shared" si="179"/>
        <v>5.2321902286330983E-21</v>
      </c>
      <c r="R729" s="2">
        <f t="shared" si="185"/>
        <v>1</v>
      </c>
      <c r="S729" s="2">
        <f t="shared" si="186"/>
        <v>2.3574562692763675E-87</v>
      </c>
      <c r="T729" s="2">
        <f t="shared" si="187"/>
        <v>3.4599711032750697E-212</v>
      </c>
      <c r="U729" s="2">
        <f t="shared" si="180"/>
        <v>2.8266797473208837E-212</v>
      </c>
      <c r="V729" s="104">
        <f t="shared" si="181"/>
        <v>0</v>
      </c>
      <c r="W729" s="110">
        <f t="shared" si="182"/>
        <v>2.8266797473208837E-212</v>
      </c>
    </row>
    <row r="730" spans="7:23">
      <c r="G730" s="7">
        <f t="shared" si="183"/>
        <v>0.12880000000000164</v>
      </c>
      <c r="H730" s="6">
        <f t="shared" si="171"/>
        <v>6.8507123324076907E-2</v>
      </c>
      <c r="I730" s="5">
        <f t="shared" si="172"/>
        <v>34796234010.077301</v>
      </c>
      <c r="J730" s="3">
        <f t="shared" si="173"/>
        <v>34.796234010077306</v>
      </c>
      <c r="K730" s="3">
        <f t="shared" si="174"/>
        <v>2.8738742236024475E-2</v>
      </c>
      <c r="L730" s="3">
        <f t="shared" si="175"/>
        <v>13.183350552924832</v>
      </c>
      <c r="M730" s="4">
        <f t="shared" si="176"/>
        <v>49695.232766754503</v>
      </c>
      <c r="N730" s="2">
        <f t="shared" si="177"/>
        <v>0.99981118058359308</v>
      </c>
      <c r="O730" s="3">
        <f t="shared" si="178"/>
        <v>1.0360437894609414E-126</v>
      </c>
      <c r="P730" s="2">
        <f t="shared" si="184"/>
        <v>6.7965582741419014E-88</v>
      </c>
      <c r="Q730" s="2">
        <f t="shared" si="179"/>
        <v>4.5377432280458518E-21</v>
      </c>
      <c r="R730" s="2">
        <f t="shared" si="185"/>
        <v>1</v>
      </c>
      <c r="S730" s="2">
        <f t="shared" si="186"/>
        <v>6.7965582741419014E-88</v>
      </c>
      <c r="T730" s="2">
        <f t="shared" si="187"/>
        <v>7.0415319896340908E-214</v>
      </c>
      <c r="U730" s="2">
        <f t="shared" si="180"/>
        <v>7.0402024116731975E-214</v>
      </c>
      <c r="V730" s="104">
        <f t="shared" si="181"/>
        <v>0</v>
      </c>
      <c r="W730" s="110">
        <f t="shared" si="182"/>
        <v>7.0402024116731975E-214</v>
      </c>
    </row>
    <row r="731" spans="7:23">
      <c r="G731" s="7">
        <f t="shared" si="183"/>
        <v>0.12900000000000164</v>
      </c>
      <c r="H731" s="6">
        <f t="shared" si="171"/>
        <v>6.8613500844766473E-2</v>
      </c>
      <c r="I731" s="5">
        <f t="shared" si="172"/>
        <v>34850265429.34761</v>
      </c>
      <c r="J731" s="3">
        <f t="shared" si="173"/>
        <v>34.850265429347616</v>
      </c>
      <c r="K731" s="3">
        <f t="shared" si="174"/>
        <v>2.8694186046511257E-2</v>
      </c>
      <c r="L731" s="3">
        <f t="shared" si="175"/>
        <v>13.203821594156082</v>
      </c>
      <c r="M731" s="4">
        <f t="shared" si="176"/>
        <v>49997.614143829727</v>
      </c>
      <c r="N731" s="2">
        <f t="shared" si="177"/>
        <v>0.69100666129978539</v>
      </c>
      <c r="O731" s="3">
        <f t="shared" si="178"/>
        <v>7.165819599466827E-128</v>
      </c>
      <c r="P731" s="2">
        <f t="shared" si="184"/>
        <v>1.9481048471561905E-88</v>
      </c>
      <c r="Q731" s="2">
        <f t="shared" si="179"/>
        <v>3.934596526298794E-21</v>
      </c>
      <c r="R731" s="2">
        <f t="shared" si="185"/>
        <v>1</v>
      </c>
      <c r="S731" s="2">
        <f t="shared" si="186"/>
        <v>1.9481048471561905E-88</v>
      </c>
      <c r="T731" s="2">
        <f t="shared" si="187"/>
        <v>1.3959767895568156E-215</v>
      </c>
      <c r="U731" s="2">
        <f t="shared" si="180"/>
        <v>9.6462926060364826E-216</v>
      </c>
      <c r="V731" s="104">
        <f t="shared" si="181"/>
        <v>0</v>
      </c>
      <c r="W731" s="110">
        <f t="shared" si="182"/>
        <v>9.6462926060364826E-216</v>
      </c>
    </row>
    <row r="732" spans="7:23">
      <c r="G732" s="7">
        <f t="shared" si="183"/>
        <v>0.12920000000000165</v>
      </c>
      <c r="H732" s="6">
        <f t="shared" si="171"/>
        <v>6.8719878365456039E-2</v>
      </c>
      <c r="I732" s="5">
        <f t="shared" si="172"/>
        <v>34904296848.61792</v>
      </c>
      <c r="J732" s="3">
        <f t="shared" si="173"/>
        <v>34.904296848617925</v>
      </c>
      <c r="K732" s="3">
        <f t="shared" si="174"/>
        <v>2.8649767801857212E-2</v>
      </c>
      <c r="L732" s="3">
        <f t="shared" si="175"/>
        <v>13.224292635387332</v>
      </c>
      <c r="M732" s="4">
        <f t="shared" si="176"/>
        <v>50301.383502595163</v>
      </c>
      <c r="N732" s="2">
        <f t="shared" si="177"/>
        <v>-0.9876674584323385</v>
      </c>
      <c r="O732" s="3">
        <f t="shared" si="178"/>
        <v>4.8555390319351363E-129</v>
      </c>
      <c r="P732" s="2">
        <f t="shared" si="184"/>
        <v>5.551440029665562E-89</v>
      </c>
      <c r="Q732" s="2">
        <f t="shared" si="179"/>
        <v>3.4108638640639696E-21</v>
      </c>
      <c r="R732" s="2">
        <f t="shared" si="185"/>
        <v>1</v>
      </c>
      <c r="S732" s="2">
        <f t="shared" si="186"/>
        <v>5.551440029665562E-89</v>
      </c>
      <c r="T732" s="2">
        <f t="shared" si="187"/>
        <v>2.6955233747488288E-217</v>
      </c>
      <c r="U732" s="2">
        <f t="shared" si="180"/>
        <v>-2.6622807206831355E-217</v>
      </c>
      <c r="V732" s="104">
        <f t="shared" si="181"/>
        <v>0</v>
      </c>
      <c r="W732" s="110">
        <f t="shared" si="182"/>
        <v>2.6622807206831355E-217</v>
      </c>
    </row>
    <row r="733" spans="7:23">
      <c r="G733" s="7">
        <f t="shared" si="183"/>
        <v>0.12940000000000165</v>
      </c>
      <c r="H733" s="6">
        <f t="shared" si="171"/>
        <v>6.8826255886145604E-2</v>
      </c>
      <c r="I733" s="5">
        <f t="shared" si="172"/>
        <v>34958328267.888229</v>
      </c>
      <c r="J733" s="3">
        <f t="shared" si="173"/>
        <v>34.958328267888234</v>
      </c>
      <c r="K733" s="3">
        <f t="shared" si="174"/>
        <v>2.8605486862441666E-2</v>
      </c>
      <c r="L733" s="3">
        <f t="shared" si="175"/>
        <v>13.244763676618584</v>
      </c>
      <c r="M733" s="4">
        <f t="shared" si="176"/>
        <v>50606.545116584108</v>
      </c>
      <c r="N733" s="2">
        <f t="shared" si="177"/>
        <v>0.96379395809365453</v>
      </c>
      <c r="O733" s="3">
        <f t="shared" si="178"/>
        <v>3.2228340426701554E-130</v>
      </c>
      <c r="P733" s="2">
        <f t="shared" si="184"/>
        <v>1.5727553497926007E-89</v>
      </c>
      <c r="Q733" s="2">
        <f t="shared" si="179"/>
        <v>2.9561908112090525E-21</v>
      </c>
      <c r="R733" s="2">
        <f t="shared" si="185"/>
        <v>1</v>
      </c>
      <c r="S733" s="2">
        <f t="shared" si="186"/>
        <v>1.5727553497926007E-89</v>
      </c>
      <c r="T733" s="2">
        <f t="shared" si="187"/>
        <v>5.0687294821032014E-219</v>
      </c>
      <c r="U733" s="2">
        <f t="shared" si="180"/>
        <v>4.8852108500622444E-219</v>
      </c>
      <c r="V733" s="104">
        <f t="shared" si="181"/>
        <v>0</v>
      </c>
      <c r="W733" s="110">
        <f t="shared" si="182"/>
        <v>4.8852108500622444E-219</v>
      </c>
    </row>
    <row r="734" spans="7:23">
      <c r="G734" s="7">
        <f t="shared" si="183"/>
        <v>0.12960000000000166</v>
      </c>
      <c r="H734" s="6">
        <f t="shared" si="171"/>
        <v>6.8932633406835156E-2</v>
      </c>
      <c r="I734" s="5">
        <f t="shared" si="172"/>
        <v>35012359687.158531</v>
      </c>
      <c r="J734" s="3">
        <f t="shared" si="173"/>
        <v>35.012359687158536</v>
      </c>
      <c r="K734" s="3">
        <f t="shared" si="174"/>
        <v>2.8561342592592222E-2</v>
      </c>
      <c r="L734" s="3">
        <f t="shared" si="175"/>
        <v>13.265234717849832</v>
      </c>
      <c r="M734" s="4">
        <f t="shared" si="176"/>
        <v>50913.103265950267</v>
      </c>
      <c r="N734" s="2">
        <f t="shared" si="177"/>
        <v>0.49929003041638143</v>
      </c>
      <c r="O734" s="3">
        <f t="shared" si="178"/>
        <v>2.0951358518987018E-131</v>
      </c>
      <c r="P734" s="2">
        <f t="shared" si="184"/>
        <v>4.4296663875861096E-90</v>
      </c>
      <c r="Q734" s="2">
        <f t="shared" si="179"/>
        <v>2.5615594190203535E-21</v>
      </c>
      <c r="R734" s="2">
        <f t="shared" si="185"/>
        <v>1</v>
      </c>
      <c r="S734" s="2">
        <f t="shared" si="186"/>
        <v>4.4296663875861096E-90</v>
      </c>
      <c r="T734" s="2">
        <f t="shared" si="187"/>
        <v>9.2807528605822686E-221</v>
      </c>
      <c r="U734" s="2">
        <f t="shared" si="180"/>
        <v>4.6337873780470397E-221</v>
      </c>
      <c r="V734" s="104">
        <f t="shared" si="181"/>
        <v>0</v>
      </c>
      <c r="W734" s="110">
        <f t="shared" si="182"/>
        <v>4.6337873780470397E-221</v>
      </c>
    </row>
    <row r="735" spans="7:23">
      <c r="G735" s="7">
        <f t="shared" si="183"/>
        <v>0.12980000000000166</v>
      </c>
      <c r="H735" s="6">
        <f t="shared" si="171"/>
        <v>6.9039010927524722E-2</v>
      </c>
      <c r="I735" s="5">
        <f t="shared" si="172"/>
        <v>35066391106.428841</v>
      </c>
      <c r="J735" s="3">
        <f t="shared" si="173"/>
        <v>35.066391106428846</v>
      </c>
      <c r="K735" s="3">
        <f t="shared" si="174"/>
        <v>2.8517334360554328E-2</v>
      </c>
      <c r="L735" s="3">
        <f t="shared" si="175"/>
        <v>13.285705759081083</v>
      </c>
      <c r="M735" s="4">
        <f t="shared" si="176"/>
        <v>51221.062237468032</v>
      </c>
      <c r="N735" s="2">
        <f t="shared" si="177"/>
        <v>0.56931354547420188</v>
      </c>
      <c r="O735" s="3">
        <f t="shared" si="178"/>
        <v>1.3338431805576261E-132</v>
      </c>
      <c r="P735" s="2">
        <f t="shared" si="184"/>
        <v>1.2403016516908009E-90</v>
      </c>
      <c r="Q735" s="2">
        <f t="shared" si="179"/>
        <v>2.2191175139545135E-21</v>
      </c>
      <c r="R735" s="2">
        <f t="shared" si="185"/>
        <v>1</v>
      </c>
      <c r="S735" s="2">
        <f t="shared" si="186"/>
        <v>1.2403016516908009E-90</v>
      </c>
      <c r="T735" s="2">
        <f t="shared" si="187"/>
        <v>1.6543678999421348E-222</v>
      </c>
      <c r="U735" s="2">
        <f t="shared" si="180"/>
        <v>9.4185405463476639E-223</v>
      </c>
      <c r="V735" s="104">
        <f t="shared" si="181"/>
        <v>0</v>
      </c>
      <c r="W735" s="110">
        <f t="shared" si="182"/>
        <v>9.4185405463476639E-223</v>
      </c>
    </row>
    <row r="736" spans="7:23">
      <c r="G736" s="7">
        <f t="shared" si="183"/>
        <v>0.13000000000000167</v>
      </c>
      <c r="H736" s="6">
        <f t="shared" si="171"/>
        <v>6.9145388448214287E-2</v>
      </c>
      <c r="I736" s="5">
        <f t="shared" si="172"/>
        <v>35120422525.69915</v>
      </c>
      <c r="J736" s="3">
        <f t="shared" si="173"/>
        <v>35.120422525699155</v>
      </c>
      <c r="K736" s="3">
        <f t="shared" si="174"/>
        <v>2.8473461538461163E-2</v>
      </c>
      <c r="L736" s="3">
        <f t="shared" si="175"/>
        <v>13.306176800312333</v>
      </c>
      <c r="M736" s="4">
        <f t="shared" si="176"/>
        <v>51530.426324532098</v>
      </c>
      <c r="N736" s="2">
        <f t="shared" si="177"/>
        <v>0.86638390936063048</v>
      </c>
      <c r="O736" s="3">
        <f t="shared" si="178"/>
        <v>8.3149573173555148E-134</v>
      </c>
      <c r="P736" s="2">
        <f t="shared" si="184"/>
        <v>3.4524086164721544E-91</v>
      </c>
      <c r="Q736" s="2">
        <f t="shared" si="179"/>
        <v>1.9220295596442674E-21</v>
      </c>
      <c r="R736" s="2">
        <f t="shared" si="185"/>
        <v>1</v>
      </c>
      <c r="S736" s="2">
        <f t="shared" si="186"/>
        <v>3.4524086164721544E-91</v>
      </c>
      <c r="T736" s="2">
        <f t="shared" si="187"/>
        <v>2.8706630288036369E-224</v>
      </c>
      <c r="U736" s="2">
        <f t="shared" si="180"/>
        <v>2.4870962573519233E-224</v>
      </c>
      <c r="V736" s="104">
        <f t="shared" si="181"/>
        <v>0</v>
      </c>
      <c r="W736" s="110">
        <f t="shared" si="182"/>
        <v>2.4870962573519233E-224</v>
      </c>
    </row>
    <row r="737" spans="7:23">
      <c r="G737" s="7">
        <f t="shared" si="183"/>
        <v>0.13020000000000168</v>
      </c>
      <c r="H737" s="6">
        <f t="shared" si="171"/>
        <v>6.9251765968903853E-2</v>
      </c>
      <c r="I737" s="5">
        <f t="shared" si="172"/>
        <v>35174453944.96946</v>
      </c>
      <c r="J737" s="3">
        <f t="shared" si="173"/>
        <v>35.174453944969464</v>
      </c>
      <c r="K737" s="3">
        <f t="shared" si="174"/>
        <v>2.8429723502303772E-2</v>
      </c>
      <c r="L737" s="3">
        <f t="shared" si="175"/>
        <v>13.326647841543585</v>
      </c>
      <c r="M737" s="4">
        <f t="shared" si="176"/>
        <v>51841.19982715779</v>
      </c>
      <c r="N737" s="2">
        <f t="shared" si="177"/>
        <v>-0.9614107965094798</v>
      </c>
      <c r="O737" s="3">
        <f t="shared" si="178"/>
        <v>5.0748360451377378E-135</v>
      </c>
      <c r="P737" s="2">
        <f t="shared" si="184"/>
        <v>9.5531749063647347E-92</v>
      </c>
      <c r="Q737" s="2">
        <f t="shared" si="179"/>
        <v>1.6643463926792953E-21</v>
      </c>
      <c r="R737" s="2">
        <f t="shared" si="185"/>
        <v>1</v>
      </c>
      <c r="S737" s="2">
        <f t="shared" si="186"/>
        <v>9.5531749063647347E-92</v>
      </c>
      <c r="T737" s="2">
        <f t="shared" si="187"/>
        <v>4.8480796360325089E-226</v>
      </c>
      <c r="U737" s="2">
        <f t="shared" si="180"/>
        <v>-4.6609961044194037E-226</v>
      </c>
      <c r="V737" s="104">
        <f t="shared" si="181"/>
        <v>0</v>
      </c>
      <c r="W737" s="110">
        <f t="shared" si="182"/>
        <v>4.6609961044194037E-226</v>
      </c>
    </row>
    <row r="738" spans="7:23">
      <c r="G738" s="7">
        <f t="shared" si="183"/>
        <v>0.13040000000000168</v>
      </c>
      <c r="H738" s="6">
        <f t="shared" si="171"/>
        <v>6.9358143489593405E-2</v>
      </c>
      <c r="I738" s="5">
        <f t="shared" si="172"/>
        <v>35228485364.239761</v>
      </c>
      <c r="J738" s="3">
        <f t="shared" si="173"/>
        <v>35.228485364239766</v>
      </c>
      <c r="K738" s="3">
        <f t="shared" si="174"/>
        <v>2.838611963190147E-2</v>
      </c>
      <c r="L738" s="3">
        <f t="shared" si="175"/>
        <v>13.347118882774833</v>
      </c>
      <c r="M738" s="4">
        <f t="shared" si="176"/>
        <v>52153.387051980812</v>
      </c>
      <c r="N738" s="2">
        <f t="shared" si="177"/>
        <v>0.12222657531345614</v>
      </c>
      <c r="O738" s="3">
        <f t="shared" si="178"/>
        <v>3.0320374660480709E-136</v>
      </c>
      <c r="P738" s="2">
        <f t="shared" si="184"/>
        <v>2.6278224729434229E-92</v>
      </c>
      <c r="Q738" s="2">
        <f t="shared" si="179"/>
        <v>1.4408914703656263E-21</v>
      </c>
      <c r="R738" s="2">
        <f t="shared" si="185"/>
        <v>1</v>
      </c>
      <c r="S738" s="2">
        <f t="shared" si="186"/>
        <v>2.6278224729434229E-92</v>
      </c>
      <c r="T738" s="2">
        <f t="shared" si="187"/>
        <v>7.9676561920875518E-228</v>
      </c>
      <c r="U738" s="2">
        <f t="shared" si="180"/>
        <v>9.7385932963391438E-229</v>
      </c>
      <c r="V738" s="104">
        <f t="shared" si="181"/>
        <v>0</v>
      </c>
      <c r="W738" s="110">
        <f t="shared" si="182"/>
        <v>9.7385932963391438E-229</v>
      </c>
    </row>
    <row r="739" spans="7:23">
      <c r="G739" s="7">
        <f t="shared" si="183"/>
        <v>0.13060000000000169</v>
      </c>
      <c r="H739" s="6">
        <f t="shared" si="171"/>
        <v>6.946452101028297E-2</v>
      </c>
      <c r="I739" s="5">
        <f t="shared" si="172"/>
        <v>35282516783.510071</v>
      </c>
      <c r="J739" s="3">
        <f t="shared" si="173"/>
        <v>35.282516783510076</v>
      </c>
      <c r="K739" s="3">
        <f t="shared" si="174"/>
        <v>2.834264931087252E-2</v>
      </c>
      <c r="L739" s="3">
        <f t="shared" si="175"/>
        <v>13.367589924006083</v>
      </c>
      <c r="M739" s="4">
        <f t="shared" si="176"/>
        <v>52466.992312257571</v>
      </c>
      <c r="N739" s="2">
        <f t="shared" si="177"/>
        <v>0.62609734538480288</v>
      </c>
      <c r="O739" s="3">
        <f t="shared" si="178"/>
        <v>1.7731326414652364E-137</v>
      </c>
      <c r="P739" s="2">
        <f t="shared" si="184"/>
        <v>7.1855356347982665E-93</v>
      </c>
      <c r="Q739" s="2">
        <f t="shared" si="179"/>
        <v>1.2471615607711761E-21</v>
      </c>
      <c r="R739" s="2">
        <f t="shared" si="185"/>
        <v>1</v>
      </c>
      <c r="S739" s="2">
        <f t="shared" si="186"/>
        <v>7.1855356347982665E-93</v>
      </c>
      <c r="T739" s="2">
        <f t="shared" si="187"/>
        <v>1.2740907780472434E-229</v>
      </c>
      <c r="U739" s="2">
        <f t="shared" si="180"/>
        <v>7.9770485391463716E-230</v>
      </c>
      <c r="V739" s="104">
        <f t="shared" si="181"/>
        <v>0</v>
      </c>
      <c r="W739" s="110">
        <f t="shared" si="182"/>
        <v>7.9770485391463716E-230</v>
      </c>
    </row>
    <row r="740" spans="7:23">
      <c r="G740" s="7">
        <f t="shared" si="183"/>
        <v>0.13080000000000169</v>
      </c>
      <c r="H740" s="6">
        <f t="shared" si="171"/>
        <v>6.9570898530972536E-2</v>
      </c>
      <c r="I740" s="5">
        <f t="shared" si="172"/>
        <v>35336548202.78038</v>
      </c>
      <c r="J740" s="3">
        <f t="shared" si="173"/>
        <v>35.336548202780385</v>
      </c>
      <c r="K740" s="3">
        <f t="shared" si="174"/>
        <v>2.829931192660513E-2</v>
      </c>
      <c r="L740" s="3">
        <f t="shared" si="175"/>
        <v>13.388060965237333</v>
      </c>
      <c r="M740" s="4">
        <f t="shared" si="176"/>
        <v>52782.019927864756</v>
      </c>
      <c r="N740" s="2">
        <f t="shared" si="177"/>
        <v>-0.19063816777083759</v>
      </c>
      <c r="O740" s="3">
        <f t="shared" si="178"/>
        <v>1.0148113104914154E-138</v>
      </c>
      <c r="P740" s="2">
        <f t="shared" si="184"/>
        <v>1.9531210851989244E-93</v>
      </c>
      <c r="Q740" s="2">
        <f t="shared" si="179"/>
        <v>1.079240061783503E-21</v>
      </c>
      <c r="R740" s="2">
        <f t="shared" si="185"/>
        <v>1</v>
      </c>
      <c r="S740" s="2">
        <f t="shared" si="186"/>
        <v>1.9531210851989244E-93</v>
      </c>
      <c r="T740" s="2">
        <f t="shared" si="187"/>
        <v>1.9820493680191359E-231</v>
      </c>
      <c r="U740" s="2">
        <f t="shared" si="180"/>
        <v>-3.7785425995051463E-232</v>
      </c>
      <c r="V740" s="104">
        <f t="shared" si="181"/>
        <v>0</v>
      </c>
      <c r="W740" s="110">
        <f t="shared" si="182"/>
        <v>3.7785425995051463E-232</v>
      </c>
    </row>
    <row r="741" spans="7:23">
      <c r="G741" s="7">
        <f t="shared" si="183"/>
        <v>0.1310000000000017</v>
      </c>
      <c r="H741" s="6">
        <f t="shared" si="171"/>
        <v>6.9677276051662101E-2</v>
      </c>
      <c r="I741" s="5">
        <f t="shared" si="172"/>
        <v>35390579622.05069</v>
      </c>
      <c r="J741" s="3">
        <f t="shared" si="173"/>
        <v>35.390579622050694</v>
      </c>
      <c r="K741" s="3">
        <f t="shared" si="174"/>
        <v>2.8256106870228632E-2</v>
      </c>
      <c r="L741" s="3">
        <f t="shared" si="175"/>
        <v>13.408532006468585</v>
      </c>
      <c r="M741" s="4">
        <f t="shared" si="176"/>
        <v>53098.474225299666</v>
      </c>
      <c r="N741" s="2">
        <f t="shared" si="177"/>
        <v>-0.60895967886023428</v>
      </c>
      <c r="O741" s="3">
        <f t="shared" si="178"/>
        <v>5.6834209739794744E-140</v>
      </c>
      <c r="P741" s="2">
        <f t="shared" si="184"/>
        <v>5.2771341835188325E-94</v>
      </c>
      <c r="Q741" s="2">
        <f t="shared" si="179"/>
        <v>9.3372136093716829E-22</v>
      </c>
      <c r="R741" s="2">
        <f t="shared" si="185"/>
        <v>1</v>
      </c>
      <c r="S741" s="2">
        <f t="shared" si="186"/>
        <v>5.2771341835188325E-94</v>
      </c>
      <c r="T741" s="2">
        <f t="shared" si="187"/>
        <v>2.9992175101114983E-233</v>
      </c>
      <c r="U741" s="2">
        <f t="shared" si="180"/>
        <v>-1.8264025317894894E-233</v>
      </c>
      <c r="V741" s="104">
        <f t="shared" si="181"/>
        <v>0</v>
      </c>
      <c r="W741" s="110">
        <f t="shared" si="182"/>
        <v>1.8264025317894894E-233</v>
      </c>
    </row>
    <row r="742" spans="7:23">
      <c r="G742" s="7">
        <f t="shared" si="183"/>
        <v>0.1312000000000017</v>
      </c>
      <c r="H742" s="6">
        <f t="shared" si="171"/>
        <v>6.9783653572351667E-2</v>
      </c>
      <c r="I742" s="5">
        <f t="shared" si="172"/>
        <v>35444611041.320999</v>
      </c>
      <c r="J742" s="3">
        <f t="shared" si="173"/>
        <v>35.444611041321004</v>
      </c>
      <c r="K742" s="3">
        <f t="shared" si="174"/>
        <v>2.8213033536584987E-2</v>
      </c>
      <c r="L742" s="3">
        <f t="shared" si="175"/>
        <v>13.429003047699835</v>
      </c>
      <c r="M742" s="4">
        <f t="shared" si="176"/>
        <v>53416.359537680095</v>
      </c>
      <c r="N742" s="2">
        <f t="shared" si="177"/>
        <v>7.0236138341280285E-2</v>
      </c>
      <c r="O742" s="3">
        <f t="shared" si="178"/>
        <v>3.1142794797285688E-141</v>
      </c>
      <c r="P742" s="2">
        <f t="shared" si="184"/>
        <v>1.4172879455984819E-94</v>
      </c>
      <c r="Q742" s="2">
        <f t="shared" si="179"/>
        <v>8.0764484521162864E-22</v>
      </c>
      <c r="R742" s="2">
        <f t="shared" si="185"/>
        <v>1</v>
      </c>
      <c r="S742" s="2">
        <f t="shared" si="186"/>
        <v>1.4172879455984819E-94</v>
      </c>
      <c r="T742" s="2">
        <f t="shared" si="187"/>
        <v>4.4138307658440122E-235</v>
      </c>
      <c r="U742" s="2">
        <f t="shared" si="180"/>
        <v>3.1001042828481913E-236</v>
      </c>
      <c r="V742" s="104">
        <f t="shared" si="181"/>
        <v>0</v>
      </c>
      <c r="W742" s="110">
        <f t="shared" si="182"/>
        <v>3.1001042828481913E-236</v>
      </c>
    </row>
    <row r="743" spans="7:23">
      <c r="G743" s="7">
        <f t="shared" si="183"/>
        <v>0.13140000000000171</v>
      </c>
      <c r="H743" s="6">
        <f t="shared" si="171"/>
        <v>6.9890031093041205E-2</v>
      </c>
      <c r="I743" s="5">
        <f t="shared" si="172"/>
        <v>35498642460.591293</v>
      </c>
      <c r="J743" s="3">
        <f t="shared" si="173"/>
        <v>35.498642460591299</v>
      </c>
      <c r="K743" s="3">
        <f t="shared" si="174"/>
        <v>2.8170091324200543E-2</v>
      </c>
      <c r="L743" s="3">
        <f t="shared" si="175"/>
        <v>13.44947408893108</v>
      </c>
      <c r="M743" s="4">
        <f t="shared" si="176"/>
        <v>53735.680204744254</v>
      </c>
      <c r="N743" s="2">
        <f t="shared" si="177"/>
        <v>0.92913912957092959</v>
      </c>
      <c r="O743" s="3">
        <f t="shared" si="178"/>
        <v>1.6694410674564256E-142</v>
      </c>
      <c r="P743" s="2">
        <f t="shared" si="184"/>
        <v>3.7835638228677502E-95</v>
      </c>
      <c r="Q743" s="2">
        <f t="shared" si="179"/>
        <v>6.9843734319093943E-22</v>
      </c>
      <c r="R743" s="2">
        <f t="shared" si="185"/>
        <v>1</v>
      </c>
      <c r="S743" s="2">
        <f t="shared" si="186"/>
        <v>3.7835638228677502E-95</v>
      </c>
      <c r="T743" s="2">
        <f t="shared" si="187"/>
        <v>6.3164368272378515E-237</v>
      </c>
      <c r="U743" s="2">
        <f t="shared" si="180"/>
        <v>5.8688486156495413E-237</v>
      </c>
      <c r="V743" s="104">
        <f t="shared" si="181"/>
        <v>0</v>
      </c>
      <c r="W743" s="110">
        <f t="shared" si="182"/>
        <v>5.8688486156495413E-237</v>
      </c>
    </row>
    <row r="744" spans="7:23">
      <c r="G744" s="7">
        <f t="shared" si="183"/>
        <v>0.13160000000000172</v>
      </c>
      <c r="H744" s="6">
        <f t="shared" si="171"/>
        <v>6.9996408613730771E-2</v>
      </c>
      <c r="I744" s="5">
        <f t="shared" si="172"/>
        <v>35552673879.861603</v>
      </c>
      <c r="J744" s="3">
        <f t="shared" si="173"/>
        <v>35.552673879861608</v>
      </c>
      <c r="K744" s="3">
        <f t="shared" si="174"/>
        <v>2.8127279635257987E-2</v>
      </c>
      <c r="L744" s="3">
        <f t="shared" si="175"/>
        <v>13.469945130162332</v>
      </c>
      <c r="M744" s="4">
        <f t="shared" si="176"/>
        <v>54056.440572851046</v>
      </c>
      <c r="N744" s="2">
        <f t="shared" si="177"/>
        <v>0.76700490671726496</v>
      </c>
      <c r="O744" s="3">
        <f t="shared" si="178"/>
        <v>8.7537191279569269E-144</v>
      </c>
      <c r="P744" s="2">
        <f t="shared" si="184"/>
        <v>1.0039661384050279E-95</v>
      </c>
      <c r="Q744" s="2">
        <f t="shared" si="179"/>
        <v>6.0386293385833267E-22</v>
      </c>
      <c r="R744" s="2">
        <f t="shared" si="185"/>
        <v>1</v>
      </c>
      <c r="S744" s="2">
        <f t="shared" si="186"/>
        <v>1.0039661384050279E-95</v>
      </c>
      <c r="T744" s="2">
        <f t="shared" si="187"/>
        <v>8.7884375895771445E-239</v>
      </c>
      <c r="U744" s="2">
        <f t="shared" si="180"/>
        <v>6.7407747535841225E-239</v>
      </c>
      <c r="V744" s="104">
        <f t="shared" si="181"/>
        <v>0</v>
      </c>
      <c r="W744" s="110">
        <f t="shared" si="182"/>
        <v>6.7407747535841225E-239</v>
      </c>
    </row>
    <row r="745" spans="7:23">
      <c r="G745" s="7">
        <f t="shared" si="183"/>
        <v>0.13180000000000172</v>
      </c>
      <c r="H745" s="6">
        <f t="shared" si="171"/>
        <v>7.0102786134420336E-2</v>
      </c>
      <c r="I745" s="5">
        <f t="shared" si="172"/>
        <v>35606705299.131912</v>
      </c>
      <c r="J745" s="3">
        <f t="shared" si="173"/>
        <v>35.606705299131917</v>
      </c>
      <c r="K745" s="3">
        <f t="shared" si="174"/>
        <v>2.8084597875568672E-2</v>
      </c>
      <c r="L745" s="3">
        <f t="shared" si="175"/>
        <v>13.490416171393582</v>
      </c>
      <c r="M745" s="4">
        <f t="shared" si="176"/>
        <v>54378.644994979768</v>
      </c>
      <c r="N745" s="2">
        <f t="shared" si="177"/>
        <v>-0.77569228515397393</v>
      </c>
      <c r="O745" s="3">
        <f t="shared" si="178"/>
        <v>4.4891500586630732E-145</v>
      </c>
      <c r="P745" s="2">
        <f t="shared" si="184"/>
        <v>2.6479153639625696E-96</v>
      </c>
      <c r="Q745" s="2">
        <f t="shared" si="179"/>
        <v>5.2197918946081829E-22</v>
      </c>
      <c r="R745" s="2">
        <f t="shared" si="185"/>
        <v>1</v>
      </c>
      <c r="S745" s="2">
        <f t="shared" si="186"/>
        <v>2.6479153639625696E-96</v>
      </c>
      <c r="T745" s="2">
        <f t="shared" si="187"/>
        <v>1.1886889411467422E-240</v>
      </c>
      <c r="U745" s="2">
        <f t="shared" si="180"/>
        <v>-9.2205684109537405E-241</v>
      </c>
      <c r="V745" s="104">
        <f t="shared" si="181"/>
        <v>0</v>
      </c>
      <c r="W745" s="110">
        <f t="shared" si="182"/>
        <v>9.2205684109537405E-241</v>
      </c>
    </row>
    <row r="746" spans="7:23">
      <c r="G746" s="7">
        <f t="shared" si="183"/>
        <v>0.13200000000000173</v>
      </c>
      <c r="H746" s="6">
        <f t="shared" si="171"/>
        <v>7.0209163655109902E-2</v>
      </c>
      <c r="I746" s="5">
        <f t="shared" si="172"/>
        <v>35660736718.402222</v>
      </c>
      <c r="J746" s="3">
        <f t="shared" si="173"/>
        <v>35.660736718402227</v>
      </c>
      <c r="K746" s="3">
        <f t="shared" si="174"/>
        <v>2.804204545454508E-2</v>
      </c>
      <c r="L746" s="3">
        <f t="shared" si="175"/>
        <v>13.510887212624832</v>
      </c>
      <c r="M746" s="4">
        <f t="shared" si="176"/>
        <v>54702.297830730109</v>
      </c>
      <c r="N746" s="2">
        <f t="shared" si="177"/>
        <v>0.81723901170454838</v>
      </c>
      <c r="O746" s="3">
        <f t="shared" si="178"/>
        <v>2.2512688807772645E-146</v>
      </c>
      <c r="P746" s="2">
        <f t="shared" si="184"/>
        <v>6.9414173669561423E-97</v>
      </c>
      <c r="Q746" s="2">
        <f t="shared" si="179"/>
        <v>4.5109903659819488E-22</v>
      </c>
      <c r="R746" s="2">
        <f t="shared" si="185"/>
        <v>1</v>
      </c>
      <c r="S746" s="2">
        <f t="shared" si="186"/>
        <v>6.9414173669561423E-97</v>
      </c>
      <c r="T746" s="2">
        <f t="shared" si="187"/>
        <v>1.5626996906715221E-242</v>
      </c>
      <c r="U746" s="2">
        <f t="shared" si="180"/>
        <v>1.2770991507953982E-242</v>
      </c>
      <c r="V746" s="104">
        <f t="shared" si="181"/>
        <v>0</v>
      </c>
      <c r="W746" s="110">
        <f t="shared" si="182"/>
        <v>1.2770991507953982E-242</v>
      </c>
    </row>
    <row r="747" spans="7:23">
      <c r="G747" s="7">
        <f t="shared" si="183"/>
        <v>0.13220000000000173</v>
      </c>
      <c r="H747" s="6">
        <f t="shared" si="171"/>
        <v>7.0315541175799467E-2</v>
      </c>
      <c r="I747" s="5">
        <f t="shared" si="172"/>
        <v>35714768137.672531</v>
      </c>
      <c r="J747" s="3">
        <f t="shared" si="173"/>
        <v>35.714768137672536</v>
      </c>
      <c r="K747" s="3">
        <f t="shared" si="174"/>
        <v>2.7999621785173602E-2</v>
      </c>
      <c r="L747" s="3">
        <f t="shared" si="175"/>
        <v>13.531358253856084</v>
      </c>
      <c r="M747" s="4">
        <f t="shared" si="176"/>
        <v>55027.403446322409</v>
      </c>
      <c r="N747" s="2">
        <f t="shared" si="177"/>
        <v>-0.61581240557023775</v>
      </c>
      <c r="O747" s="3">
        <f t="shared" si="178"/>
        <v>1.1038849433017114E-147</v>
      </c>
      <c r="P747" s="2">
        <f t="shared" si="184"/>
        <v>1.8086028864421428E-97</v>
      </c>
      <c r="Q747" s="2">
        <f t="shared" si="179"/>
        <v>3.8975752197528288E-22</v>
      </c>
      <c r="R747" s="2">
        <f t="shared" si="185"/>
        <v>1</v>
      </c>
      <c r="S747" s="2">
        <f t="shared" si="186"/>
        <v>1.8086028864421428E-97</v>
      </c>
      <c r="T747" s="2">
        <f t="shared" si="187"/>
        <v>1.9964894947554963E-244</v>
      </c>
      <c r="U747" s="2">
        <f t="shared" si="180"/>
        <v>-1.2294629984610908E-244</v>
      </c>
      <c r="V747" s="104">
        <f t="shared" si="181"/>
        <v>0</v>
      </c>
      <c r="W747" s="110">
        <f t="shared" si="182"/>
        <v>1.2294629984610908E-244</v>
      </c>
    </row>
    <row r="748" spans="7:23">
      <c r="G748" s="7">
        <f t="shared" si="183"/>
        <v>0.13240000000000174</v>
      </c>
      <c r="H748" s="6">
        <f t="shared" si="171"/>
        <v>7.0421918696489019E-2</v>
      </c>
      <c r="I748" s="5">
        <f t="shared" si="172"/>
        <v>35768799556.942833</v>
      </c>
      <c r="J748" s="3">
        <f t="shared" si="173"/>
        <v>35.768799556942838</v>
      </c>
      <c r="K748" s="3">
        <f t="shared" si="174"/>
        <v>2.7957326283987543E-2</v>
      </c>
      <c r="L748" s="3">
        <f t="shared" si="175"/>
        <v>13.551829295087332</v>
      </c>
      <c r="M748" s="4">
        <f t="shared" si="176"/>
        <v>55353.966214597393</v>
      </c>
      <c r="N748" s="2">
        <f t="shared" si="177"/>
        <v>-0.73541868871940308</v>
      </c>
      <c r="O748" s="3">
        <f t="shared" si="178"/>
        <v>5.2916930961545702E-149</v>
      </c>
      <c r="P748" s="2">
        <f t="shared" si="184"/>
        <v>4.6836156762205337E-98</v>
      </c>
      <c r="Q748" s="2">
        <f t="shared" si="179"/>
        <v>3.3668285886633972E-22</v>
      </c>
      <c r="R748" s="2">
        <f t="shared" si="185"/>
        <v>1</v>
      </c>
      <c r="S748" s="2">
        <f t="shared" si="186"/>
        <v>4.6836156762205337E-98</v>
      </c>
      <c r="T748" s="2">
        <f t="shared" si="187"/>
        <v>2.4784256738897518E-246</v>
      </c>
      <c r="U748" s="2">
        <f t="shared" si="180"/>
        <v>-1.8226805591805041E-246</v>
      </c>
      <c r="V748" s="104">
        <f t="shared" si="181"/>
        <v>0</v>
      </c>
      <c r="W748" s="110">
        <f t="shared" si="182"/>
        <v>1.8226805591805041E-246</v>
      </c>
    </row>
    <row r="749" spans="7:23">
      <c r="G749" s="7">
        <f t="shared" si="183"/>
        <v>0.13260000000000174</v>
      </c>
      <c r="H749" s="6">
        <f t="shared" si="171"/>
        <v>7.0528296217178585E-2</v>
      </c>
      <c r="I749" s="5">
        <f t="shared" si="172"/>
        <v>35822830976.213142</v>
      </c>
      <c r="J749" s="3">
        <f t="shared" si="173"/>
        <v>35.822830976213147</v>
      </c>
      <c r="K749" s="3">
        <f t="shared" si="174"/>
        <v>2.791515837104035E-2</v>
      </c>
      <c r="L749" s="3">
        <f t="shared" si="175"/>
        <v>13.572300336318582</v>
      </c>
      <c r="M749" s="4">
        <f t="shared" si="176"/>
        <v>55681.990515016463</v>
      </c>
      <c r="N749" s="2">
        <f t="shared" si="177"/>
        <v>0.45500700808852784</v>
      </c>
      <c r="O749" s="3">
        <f t="shared" si="178"/>
        <v>2.479595382758158E-150</v>
      </c>
      <c r="P749" s="2">
        <f t="shared" si="184"/>
        <v>1.2054638926767194E-98</v>
      </c>
      <c r="Q749" s="2">
        <f t="shared" si="179"/>
        <v>2.9077120882947854E-22</v>
      </c>
      <c r="R749" s="2">
        <f t="shared" si="185"/>
        <v>1</v>
      </c>
      <c r="S749" s="2">
        <f t="shared" si="186"/>
        <v>1.2054638926767194E-98</v>
      </c>
      <c r="T749" s="2">
        <f t="shared" si="187"/>
        <v>2.9890627023628689E-248</v>
      </c>
      <c r="U749" s="2">
        <f t="shared" si="180"/>
        <v>1.3600444771911387E-248</v>
      </c>
      <c r="V749" s="104">
        <f t="shared" si="181"/>
        <v>0</v>
      </c>
      <c r="W749" s="110">
        <f t="shared" si="182"/>
        <v>1.3600444771911387E-248</v>
      </c>
    </row>
    <row r="750" spans="7:23">
      <c r="G750" s="7">
        <f t="shared" si="183"/>
        <v>0.13280000000000175</v>
      </c>
      <c r="H750" s="6">
        <f t="shared" si="171"/>
        <v>7.0634673737868151E-2</v>
      </c>
      <c r="I750" s="5">
        <f t="shared" si="172"/>
        <v>35876862395.483452</v>
      </c>
      <c r="J750" s="3">
        <f t="shared" si="173"/>
        <v>35.876862395483457</v>
      </c>
      <c r="K750" s="3">
        <f t="shared" si="174"/>
        <v>2.7873117469879142E-2</v>
      </c>
      <c r="L750" s="3">
        <f t="shared" si="175"/>
        <v>13.592771377549832</v>
      </c>
      <c r="M750" s="4">
        <f t="shared" si="176"/>
        <v>56011.48073366133</v>
      </c>
      <c r="N750" s="2">
        <f t="shared" si="177"/>
        <v>-9.5225595294713139E-2</v>
      </c>
      <c r="O750" s="3">
        <f t="shared" si="178"/>
        <v>1.1355937403274032E-151</v>
      </c>
      <c r="P750" s="2">
        <f t="shared" si="184"/>
        <v>3.0835715391468824E-99</v>
      </c>
      <c r="Q750" s="2">
        <f t="shared" si="179"/>
        <v>2.5106472193933494E-22</v>
      </c>
      <c r="R750" s="2">
        <f t="shared" si="185"/>
        <v>1</v>
      </c>
      <c r="S750" s="2">
        <f t="shared" si="186"/>
        <v>3.0835715391468824E-99</v>
      </c>
      <c r="T750" s="2">
        <f t="shared" si="187"/>
        <v>3.5016845377069356E-250</v>
      </c>
      <c r="U750" s="2">
        <f t="shared" si="180"/>
        <v>-3.3344999463743532E-251</v>
      </c>
      <c r="V750" s="104">
        <f t="shared" si="181"/>
        <v>0</v>
      </c>
      <c r="W750" s="110">
        <f t="shared" si="182"/>
        <v>3.3344999463743532E-251</v>
      </c>
    </row>
    <row r="751" spans="7:23">
      <c r="G751" s="7">
        <f t="shared" si="183"/>
        <v>0.13300000000000176</v>
      </c>
      <c r="H751" s="6">
        <f t="shared" si="171"/>
        <v>7.0741051258557716E-2</v>
      </c>
      <c r="I751" s="5">
        <f t="shared" si="172"/>
        <v>35930893814.753754</v>
      </c>
      <c r="J751" s="3">
        <f t="shared" si="173"/>
        <v>35.930893814753759</v>
      </c>
      <c r="K751" s="3">
        <f t="shared" si="174"/>
        <v>2.7831203007518426E-2</v>
      </c>
      <c r="L751" s="3">
        <f t="shared" si="175"/>
        <v>13.613242418781084</v>
      </c>
      <c r="M751" s="4">
        <f t="shared" si="176"/>
        <v>56342.441263234286</v>
      </c>
      <c r="N751" s="2">
        <f t="shared" si="177"/>
        <v>0.92787422947008147</v>
      </c>
      <c r="O751" s="3">
        <f t="shared" si="178"/>
        <v>5.0823148010717767E-153</v>
      </c>
      <c r="P751" s="2">
        <f t="shared" si="184"/>
        <v>7.8392162942628575E-100</v>
      </c>
      <c r="Q751" s="2">
        <f t="shared" si="179"/>
        <v>2.1673241897639283E-22</v>
      </c>
      <c r="R751" s="2">
        <f t="shared" si="185"/>
        <v>1</v>
      </c>
      <c r="S751" s="2">
        <f t="shared" si="186"/>
        <v>7.8392162942628575E-100</v>
      </c>
      <c r="T751" s="2">
        <f t="shared" si="187"/>
        <v>3.9841365001135166E-252</v>
      </c>
      <c r="U751" s="2">
        <f t="shared" si="180"/>
        <v>3.6967775851464565E-252</v>
      </c>
      <c r="V751" s="104">
        <f t="shared" si="181"/>
        <v>0</v>
      </c>
      <c r="W751" s="110">
        <f t="shared" si="182"/>
        <v>3.6967775851464565E-252</v>
      </c>
    </row>
    <row r="752" spans="7:23">
      <c r="G752" s="7">
        <f t="shared" si="183"/>
        <v>0.13320000000000176</v>
      </c>
      <c r="H752" s="6">
        <f t="shared" si="171"/>
        <v>7.0847428779247268E-2</v>
      </c>
      <c r="I752" s="5">
        <f t="shared" si="172"/>
        <v>35984925234.024055</v>
      </c>
      <c r="J752" s="3">
        <f t="shared" si="173"/>
        <v>35.984925234024061</v>
      </c>
      <c r="K752" s="3">
        <f t="shared" si="174"/>
        <v>2.7789414414414047E-2</v>
      </c>
      <c r="L752" s="3">
        <f t="shared" si="175"/>
        <v>13.633713460012332</v>
      </c>
      <c r="M752" s="4">
        <f t="shared" si="176"/>
        <v>56674.876503058105</v>
      </c>
      <c r="N752" s="2">
        <f t="shared" si="177"/>
        <v>0.57703169578375613</v>
      </c>
      <c r="O752" s="3">
        <f t="shared" si="178"/>
        <v>2.222473890508304E-154</v>
      </c>
      <c r="P752" s="2">
        <f t="shared" si="184"/>
        <v>1.9806237430306102E-100</v>
      </c>
      <c r="Q752" s="2">
        <f t="shared" si="179"/>
        <v>1.8705355167545146E-22</v>
      </c>
      <c r="R752" s="2">
        <f t="shared" si="185"/>
        <v>1</v>
      </c>
      <c r="S752" s="2">
        <f t="shared" si="186"/>
        <v>1.9806237430306102E-100</v>
      </c>
      <c r="T752" s="2">
        <f t="shared" si="187"/>
        <v>4.4018845558063596E-254</v>
      </c>
      <c r="U752" s="2">
        <f t="shared" si="180"/>
        <v>2.5400269098812697E-254</v>
      </c>
      <c r="V752" s="104">
        <f t="shared" si="181"/>
        <v>0</v>
      </c>
      <c r="W752" s="110">
        <f t="shared" si="182"/>
        <v>2.5400269098812697E-254</v>
      </c>
    </row>
    <row r="753" spans="7:23">
      <c r="G753" s="7">
        <f t="shared" si="183"/>
        <v>0.13340000000000177</v>
      </c>
      <c r="H753" s="6">
        <f t="shared" si="171"/>
        <v>7.0953806299936834E-2</v>
      </c>
      <c r="I753" s="5">
        <f t="shared" si="172"/>
        <v>36038956653.294365</v>
      </c>
      <c r="J753" s="3">
        <f t="shared" si="173"/>
        <v>36.03895665329437</v>
      </c>
      <c r="K753" s="3">
        <f t="shared" si="174"/>
        <v>2.7747751124437413E-2</v>
      </c>
      <c r="L753" s="3">
        <f t="shared" si="175"/>
        <v>13.654184501243583</v>
      </c>
      <c r="M753" s="4">
        <f t="shared" si="176"/>
        <v>57008.79085907618</v>
      </c>
      <c r="N753" s="2">
        <f t="shared" si="177"/>
        <v>0.99874164930894305</v>
      </c>
      <c r="O753" s="3">
        <f t="shared" si="178"/>
        <v>9.4948513586294726E-156</v>
      </c>
      <c r="P753" s="2">
        <f t="shared" si="184"/>
        <v>4.9731772129334494E-101</v>
      </c>
      <c r="Q753" s="2">
        <f t="shared" si="179"/>
        <v>1.6140312321773646E-22</v>
      </c>
      <c r="R753" s="2">
        <f t="shared" si="185"/>
        <v>1</v>
      </c>
      <c r="S753" s="2">
        <f t="shared" si="186"/>
        <v>4.9731772129334494E-101</v>
      </c>
      <c r="T753" s="2">
        <f t="shared" si="187"/>
        <v>4.7219578416926297E-256</v>
      </c>
      <c r="U753" s="2">
        <f t="shared" si="180"/>
        <v>4.7160159627793939E-256</v>
      </c>
      <c r="V753" s="104">
        <f t="shared" si="181"/>
        <v>0</v>
      </c>
      <c r="W753" s="110">
        <f t="shared" si="182"/>
        <v>4.7160159627793939E-256</v>
      </c>
    </row>
    <row r="754" spans="7:23">
      <c r="G754" s="7">
        <f t="shared" si="183"/>
        <v>0.13360000000000177</v>
      </c>
      <c r="H754" s="6">
        <f t="shared" si="171"/>
        <v>7.1060183820626399E-2</v>
      </c>
      <c r="I754" s="5">
        <f t="shared" si="172"/>
        <v>36092988072.564674</v>
      </c>
      <c r="J754" s="3">
        <f t="shared" si="173"/>
        <v>36.09298807256468</v>
      </c>
      <c r="K754" s="3">
        <f t="shared" si="174"/>
        <v>2.7706212574849929E-2</v>
      </c>
      <c r="L754" s="3">
        <f t="shared" si="175"/>
        <v>13.674655542474833</v>
      </c>
      <c r="M754" s="4">
        <f t="shared" si="176"/>
        <v>57344.188743852217</v>
      </c>
      <c r="N754" s="2">
        <f t="shared" si="177"/>
        <v>-0.69476647933527458</v>
      </c>
      <c r="O754" s="3">
        <f t="shared" si="178"/>
        <v>3.962375808284677E-157</v>
      </c>
      <c r="P754" s="2">
        <f t="shared" si="184"/>
        <v>1.2409674875346971E-101</v>
      </c>
      <c r="Q754" s="2">
        <f t="shared" si="179"/>
        <v>1.3923929146479708E-22</v>
      </c>
      <c r="R754" s="2">
        <f t="shared" si="185"/>
        <v>1</v>
      </c>
      <c r="S754" s="2">
        <f t="shared" si="186"/>
        <v>1.2409674875346971E-101</v>
      </c>
      <c r="T754" s="2">
        <f t="shared" si="187"/>
        <v>4.9171795514753001E-258</v>
      </c>
      <c r="U754" s="2">
        <f t="shared" si="180"/>
        <v>-3.4162915252378989E-258</v>
      </c>
      <c r="V754" s="104">
        <f t="shared" si="181"/>
        <v>0</v>
      </c>
      <c r="W754" s="110">
        <f t="shared" si="182"/>
        <v>3.4162915252378989E-258</v>
      </c>
    </row>
    <row r="755" spans="7:23">
      <c r="G755" s="7">
        <f t="shared" si="183"/>
        <v>0.13380000000000178</v>
      </c>
      <c r="H755" s="6">
        <f t="shared" si="171"/>
        <v>7.1166561341315965E-2</v>
      </c>
      <c r="I755" s="5">
        <f t="shared" si="172"/>
        <v>36147019491.834984</v>
      </c>
      <c r="J755" s="3">
        <f t="shared" si="173"/>
        <v>36.147019491834989</v>
      </c>
      <c r="K755" s="3">
        <f t="shared" si="174"/>
        <v>2.7664798206277656E-2</v>
      </c>
      <c r="L755" s="3">
        <f t="shared" si="175"/>
        <v>13.695126583706084</v>
      </c>
      <c r="M755" s="4">
        <f t="shared" si="176"/>
        <v>57681.074576570551</v>
      </c>
      <c r="N755" s="2">
        <f t="shared" si="177"/>
        <v>0.99773739497059899</v>
      </c>
      <c r="O755" s="3">
        <f t="shared" si="178"/>
        <v>1.6150221013628421E-158</v>
      </c>
      <c r="P755" s="2">
        <f t="shared" si="184"/>
        <v>3.0773243097512966E-102</v>
      </c>
      <c r="Q755" s="2">
        <f t="shared" si="179"/>
        <v>1.2009241269038466E-22</v>
      </c>
      <c r="R755" s="2">
        <f t="shared" si="185"/>
        <v>1</v>
      </c>
      <c r="S755" s="2">
        <f t="shared" si="186"/>
        <v>3.0773243097512966E-102</v>
      </c>
      <c r="T755" s="2">
        <f t="shared" si="187"/>
        <v>4.9699467733094965E-260</v>
      </c>
      <c r="U755" s="2">
        <f t="shared" si="180"/>
        <v>4.9587017467443511E-260</v>
      </c>
      <c r="V755" s="104">
        <f t="shared" si="181"/>
        <v>0</v>
      </c>
      <c r="W755" s="110">
        <f t="shared" si="182"/>
        <v>4.9587017467443511E-260</v>
      </c>
    </row>
    <row r="756" spans="7:23">
      <c r="G756" s="7">
        <f t="shared" si="183"/>
        <v>0.13400000000000178</v>
      </c>
      <c r="H756" s="6">
        <f t="shared" si="171"/>
        <v>7.127293886200553E-2</v>
      </c>
      <c r="I756" s="5">
        <f t="shared" si="172"/>
        <v>36201050911.105293</v>
      </c>
      <c r="J756" s="3">
        <f t="shared" si="173"/>
        <v>36.201050911105298</v>
      </c>
      <c r="K756" s="3">
        <f t="shared" si="174"/>
        <v>2.7623507462686193E-2</v>
      </c>
      <c r="L756" s="3">
        <f t="shared" si="175"/>
        <v>13.715597624937335</v>
      </c>
      <c r="M756" s="4">
        <f t="shared" si="176"/>
        <v>58019.452783035966</v>
      </c>
      <c r="N756" s="2">
        <f t="shared" si="177"/>
        <v>0.5561232121281463</v>
      </c>
      <c r="O756" s="3">
        <f t="shared" si="178"/>
        <v>6.4282926668859137E-160</v>
      </c>
      <c r="P756" s="2">
        <f t="shared" si="184"/>
        <v>7.583407555761616E-103</v>
      </c>
      <c r="Q756" s="2">
        <f t="shared" si="179"/>
        <v>1.035555143959832E-22</v>
      </c>
      <c r="R756" s="2">
        <f t="shared" si="185"/>
        <v>1</v>
      </c>
      <c r="S756" s="2">
        <f t="shared" si="186"/>
        <v>7.583407555761616E-103</v>
      </c>
      <c r="T756" s="2">
        <f t="shared" si="187"/>
        <v>4.8748363180709629E-262</v>
      </c>
      <c r="U756" s="2">
        <f t="shared" si="180"/>
        <v>2.7110096318045695E-262</v>
      </c>
      <c r="V756" s="104">
        <f t="shared" si="181"/>
        <v>0</v>
      </c>
      <c r="W756" s="110">
        <f t="shared" si="182"/>
        <v>2.7110096318045695E-262</v>
      </c>
    </row>
    <row r="757" spans="7:23">
      <c r="G757" s="7">
        <f t="shared" si="183"/>
        <v>0.13420000000000179</v>
      </c>
      <c r="H757" s="6">
        <f t="shared" si="171"/>
        <v>7.1379316382695082E-2</v>
      </c>
      <c r="I757" s="5">
        <f t="shared" si="172"/>
        <v>36255082330.375595</v>
      </c>
      <c r="J757" s="3">
        <f t="shared" si="173"/>
        <v>36.2550823303756</v>
      </c>
      <c r="K757" s="3">
        <f t="shared" si="174"/>
        <v>2.7582339791355815E-2</v>
      </c>
      <c r="L757" s="3">
        <f t="shared" si="175"/>
        <v>13.736068666168583</v>
      </c>
      <c r="M757" s="4">
        <f t="shared" si="176"/>
        <v>58359.327795673671</v>
      </c>
      <c r="N757" s="2">
        <f t="shared" si="177"/>
        <v>0.9218083575227638</v>
      </c>
      <c r="O757" s="3">
        <f t="shared" si="178"/>
        <v>2.4983078679671903E-161</v>
      </c>
      <c r="P757" s="2">
        <f t="shared" si="184"/>
        <v>1.8570587725928457E-103</v>
      </c>
      <c r="Q757" s="2">
        <f t="shared" si="179"/>
        <v>8.9276012745739255E-23</v>
      </c>
      <c r="R757" s="2">
        <f t="shared" si="185"/>
        <v>1</v>
      </c>
      <c r="S757" s="2">
        <f t="shared" si="186"/>
        <v>1.8570587725928457E-103</v>
      </c>
      <c r="T757" s="2">
        <f t="shared" si="187"/>
        <v>4.6395045428461996E-264</v>
      </c>
      <c r="U757" s="2">
        <f t="shared" si="180"/>
        <v>4.276734062360456E-264</v>
      </c>
      <c r="V757" s="104">
        <f t="shared" si="181"/>
        <v>0</v>
      </c>
      <c r="W757" s="110">
        <f t="shared" si="182"/>
        <v>4.276734062360456E-264</v>
      </c>
    </row>
    <row r="758" spans="7:23">
      <c r="G758" s="7">
        <f t="shared" si="183"/>
        <v>0.1344000000000018</v>
      </c>
      <c r="H758" s="6">
        <f t="shared" si="171"/>
        <v>7.1485693903384648E-2</v>
      </c>
      <c r="I758" s="5">
        <f t="shared" si="172"/>
        <v>36309113749.645905</v>
      </c>
      <c r="J758" s="3">
        <f t="shared" si="173"/>
        <v>36.30911374964591</v>
      </c>
      <c r="K758" s="3">
        <f t="shared" si="174"/>
        <v>2.7541294642856772E-2</v>
      </c>
      <c r="L758" s="3">
        <f t="shared" si="175"/>
        <v>13.756539707399833</v>
      </c>
      <c r="M758" s="4">
        <f t="shared" si="176"/>
        <v>58700.704053529596</v>
      </c>
      <c r="N758" s="2">
        <f t="shared" si="177"/>
        <v>-0.11512267750622644</v>
      </c>
      <c r="O758" s="3">
        <f t="shared" si="178"/>
        <v>9.479117783405664E-163</v>
      </c>
      <c r="P758" s="2">
        <f t="shared" si="184"/>
        <v>4.5190679091814317E-104</v>
      </c>
      <c r="Q758" s="2">
        <f t="shared" si="179"/>
        <v>7.6948513709977278E-23</v>
      </c>
      <c r="R758" s="2">
        <f t="shared" si="185"/>
        <v>1</v>
      </c>
      <c r="S758" s="2">
        <f t="shared" si="186"/>
        <v>4.5190679091814317E-104</v>
      </c>
      <c r="T758" s="2">
        <f t="shared" si="187"/>
        <v>4.2836776982339564E-266</v>
      </c>
      <c r="U758" s="2">
        <f t="shared" si="180"/>
        <v>-4.9314844619440214E-267</v>
      </c>
      <c r="V758" s="104">
        <f t="shared" si="181"/>
        <v>0</v>
      </c>
      <c r="W758" s="110">
        <f t="shared" si="182"/>
        <v>4.9314844619440214E-267</v>
      </c>
    </row>
    <row r="759" spans="7:23">
      <c r="G759" s="7">
        <f t="shared" si="183"/>
        <v>0.1346000000000018</v>
      </c>
      <c r="H759" s="6">
        <f t="shared" si="171"/>
        <v>7.1592071424074213E-2</v>
      </c>
      <c r="I759" s="5">
        <f t="shared" si="172"/>
        <v>36363145168.916214</v>
      </c>
      <c r="J759" s="3">
        <f t="shared" si="173"/>
        <v>36.363145168916219</v>
      </c>
      <c r="K759" s="3">
        <f t="shared" si="174"/>
        <v>2.7500371471024885E-2</v>
      </c>
      <c r="L759" s="3">
        <f t="shared" si="175"/>
        <v>13.777010748631085</v>
      </c>
      <c r="M759" s="4">
        <f t="shared" si="176"/>
        <v>59043.586002270022</v>
      </c>
      <c r="N759" s="2">
        <f t="shared" si="177"/>
        <v>0.53434106352577515</v>
      </c>
      <c r="O759" s="3">
        <f t="shared" si="178"/>
        <v>3.5107488702137762E-164</v>
      </c>
      <c r="P759" s="2">
        <f t="shared" si="184"/>
        <v>1.0927627613485955E-104</v>
      </c>
      <c r="Q759" s="2">
        <f t="shared" si="179"/>
        <v>6.6308557586230286E-23</v>
      </c>
      <c r="R759" s="2">
        <f t="shared" si="185"/>
        <v>1</v>
      </c>
      <c r="S759" s="2">
        <f t="shared" si="186"/>
        <v>1.0927627613485955E-104</v>
      </c>
      <c r="T759" s="2">
        <f t="shared" si="187"/>
        <v>3.8364156298162684E-268</v>
      </c>
      <c r="U759" s="2">
        <f t="shared" si="180"/>
        <v>2.0499544077629313E-268</v>
      </c>
      <c r="V759" s="104">
        <f t="shared" si="181"/>
        <v>0</v>
      </c>
      <c r="W759" s="110">
        <f t="shared" si="182"/>
        <v>2.0499544077629313E-268</v>
      </c>
    </row>
    <row r="760" spans="7:23">
      <c r="G760" s="7">
        <f t="shared" si="183"/>
        <v>0.13480000000000181</v>
      </c>
      <c r="H760" s="6">
        <f t="shared" si="171"/>
        <v>7.1698448944763779E-2</v>
      </c>
      <c r="I760" s="5">
        <f t="shared" si="172"/>
        <v>36417176588.186523</v>
      </c>
      <c r="J760" s="3">
        <f t="shared" si="173"/>
        <v>36.417176588186528</v>
      </c>
      <c r="K760" s="3">
        <f t="shared" si="174"/>
        <v>2.7459569732937311E-2</v>
      </c>
      <c r="L760" s="3">
        <f t="shared" si="175"/>
        <v>13.797481789862335</v>
      </c>
      <c r="M760" s="4">
        <f t="shared" si="176"/>
        <v>59387.978094181679</v>
      </c>
      <c r="N760" s="2">
        <f t="shared" si="177"/>
        <v>-0.58052391948252513</v>
      </c>
      <c r="O760" s="3">
        <f t="shared" si="178"/>
        <v>1.2690520882269026E-165</v>
      </c>
      <c r="P760" s="2">
        <f t="shared" si="184"/>
        <v>2.6257206949976405E-105</v>
      </c>
      <c r="Q760" s="2">
        <f t="shared" si="179"/>
        <v>5.7127184543723769E-23</v>
      </c>
      <c r="R760" s="2">
        <f t="shared" si="185"/>
        <v>1</v>
      </c>
      <c r="S760" s="2">
        <f t="shared" si="186"/>
        <v>2.6257206949976405E-105</v>
      </c>
      <c r="T760" s="2">
        <f t="shared" si="187"/>
        <v>3.3321763310873497E-270</v>
      </c>
      <c r="U760" s="2">
        <f t="shared" si="180"/>
        <v>-1.9344080641297284E-270</v>
      </c>
      <c r="V760" s="104">
        <f t="shared" si="181"/>
        <v>0</v>
      </c>
      <c r="W760" s="110">
        <f t="shared" si="182"/>
        <v>1.9344080641297284E-270</v>
      </c>
    </row>
    <row r="761" spans="7:23">
      <c r="G761" s="7">
        <f t="shared" si="183"/>
        <v>0.13500000000000181</v>
      </c>
      <c r="H761" s="6">
        <f t="shared" si="171"/>
        <v>7.1804826465453331E-2</v>
      </c>
      <c r="I761" s="5">
        <f t="shared" si="172"/>
        <v>36471208007.456825</v>
      </c>
      <c r="J761" s="3">
        <f t="shared" si="173"/>
        <v>36.471208007456831</v>
      </c>
      <c r="K761" s="3">
        <f t="shared" si="174"/>
        <v>2.7418888888888517E-2</v>
      </c>
      <c r="L761" s="3">
        <f t="shared" si="175"/>
        <v>13.817952831093583</v>
      </c>
      <c r="M761" s="4">
        <f t="shared" si="176"/>
        <v>59733.884788171839</v>
      </c>
      <c r="N761" s="2">
        <f t="shared" si="177"/>
        <v>-0.28391041439528047</v>
      </c>
      <c r="O761" s="3">
        <f t="shared" si="178"/>
        <v>4.4765624869997058E-167</v>
      </c>
      <c r="P761" s="2">
        <f t="shared" si="184"/>
        <v>6.2691490712757542E-106</v>
      </c>
      <c r="Q761" s="2">
        <f t="shared" si="179"/>
        <v>4.9206214537074544E-23</v>
      </c>
      <c r="R761" s="2">
        <f t="shared" si="185"/>
        <v>1</v>
      </c>
      <c r="S761" s="2">
        <f t="shared" si="186"/>
        <v>6.2691490712757542E-106</v>
      </c>
      <c r="T761" s="2">
        <f t="shared" si="187"/>
        <v>2.8064237557882087E-272</v>
      </c>
      <c r="U761" s="2">
        <f t="shared" si="180"/>
        <v>-7.9677293147458979E-273</v>
      </c>
      <c r="V761" s="104">
        <f t="shared" si="181"/>
        <v>0</v>
      </c>
      <c r="W761" s="110">
        <f t="shared" si="182"/>
        <v>7.9677293147458979E-273</v>
      </c>
    </row>
    <row r="762" spans="7:23">
      <c r="G762" s="7">
        <f t="shared" si="183"/>
        <v>0.13520000000000182</v>
      </c>
      <c r="H762" s="6">
        <f t="shared" si="171"/>
        <v>7.1911203986142896E-2</v>
      </c>
      <c r="I762" s="5">
        <f t="shared" si="172"/>
        <v>36525239426.727135</v>
      </c>
      <c r="J762" s="3">
        <f t="shared" si="173"/>
        <v>36.52523942672714</v>
      </c>
      <c r="K762" s="3">
        <f t="shared" si="174"/>
        <v>2.7378328402366491E-2</v>
      </c>
      <c r="L762" s="3">
        <f t="shared" si="175"/>
        <v>13.838423872324833</v>
      </c>
      <c r="M762" s="4">
        <f t="shared" si="176"/>
        <v>60081.31054976843</v>
      </c>
      <c r="N762" s="2">
        <f t="shared" si="177"/>
        <v>0.99996722338947541</v>
      </c>
      <c r="O762" s="3">
        <f t="shared" si="178"/>
        <v>1.5407521370446597E-168</v>
      </c>
      <c r="P762" s="2">
        <f t="shared" si="184"/>
        <v>1.4872976524716041E-106</v>
      </c>
      <c r="Q762" s="2">
        <f t="shared" si="179"/>
        <v>4.2374148642534855E-23</v>
      </c>
      <c r="R762" s="2">
        <f t="shared" si="185"/>
        <v>1</v>
      </c>
      <c r="S762" s="2">
        <f t="shared" si="186"/>
        <v>1.4872976524716041E-106</v>
      </c>
      <c r="T762" s="2">
        <f t="shared" si="187"/>
        <v>2.2915570364671294E-274</v>
      </c>
      <c r="U762" s="2">
        <f t="shared" si="180"/>
        <v>2.2914819269946503E-274</v>
      </c>
      <c r="V762" s="104">
        <f t="shared" si="181"/>
        <v>0</v>
      </c>
      <c r="W762" s="110">
        <f t="shared" si="182"/>
        <v>2.2914819269946503E-274</v>
      </c>
    </row>
    <row r="763" spans="7:23">
      <c r="G763" s="7">
        <f t="shared" si="183"/>
        <v>0.13540000000000182</v>
      </c>
      <c r="H763" s="6">
        <f t="shared" si="171"/>
        <v>7.2017581506832462E-2</v>
      </c>
      <c r="I763" s="5">
        <f t="shared" si="172"/>
        <v>36579270845.997444</v>
      </c>
      <c r="J763" s="3">
        <f t="shared" si="173"/>
        <v>36.579270845997449</v>
      </c>
      <c r="K763" s="3">
        <f t="shared" si="174"/>
        <v>2.7337887740029168E-2</v>
      </c>
      <c r="L763" s="3">
        <f t="shared" si="175"/>
        <v>13.858894913556085</v>
      </c>
      <c r="M763" s="4">
        <f t="shared" si="176"/>
        <v>60430.259851119656</v>
      </c>
      <c r="N763" s="2">
        <f t="shared" si="177"/>
        <v>-0.97492328108322002</v>
      </c>
      <c r="O763" s="3">
        <f t="shared" si="178"/>
        <v>5.1734583737745736E-170</v>
      </c>
      <c r="P763" s="2">
        <f t="shared" si="184"/>
        <v>3.5059700207379205E-107</v>
      </c>
      <c r="Q763" s="2">
        <f t="shared" si="179"/>
        <v>3.6482610835398883E-23</v>
      </c>
      <c r="R763" s="2">
        <f t="shared" si="185"/>
        <v>1</v>
      </c>
      <c r="S763" s="2">
        <f t="shared" si="186"/>
        <v>3.5059700207379205E-107</v>
      </c>
      <c r="T763" s="2">
        <f t="shared" si="187"/>
        <v>1.8137989961989209E-276</v>
      </c>
      <c r="U763" s="2">
        <f t="shared" si="180"/>
        <v>-1.7683148685997029E-276</v>
      </c>
      <c r="V763" s="104">
        <f t="shared" si="181"/>
        <v>0</v>
      </c>
      <c r="W763" s="110">
        <f t="shared" si="182"/>
        <v>1.7683148685997029E-276</v>
      </c>
    </row>
    <row r="764" spans="7:23">
      <c r="G764" s="7">
        <f t="shared" si="183"/>
        <v>0.13560000000000183</v>
      </c>
      <c r="H764" s="6">
        <f t="shared" si="171"/>
        <v>7.2123959027522028E-2</v>
      </c>
      <c r="I764" s="5">
        <f t="shared" si="172"/>
        <v>36633302265.267754</v>
      </c>
      <c r="J764" s="3">
        <f t="shared" si="173"/>
        <v>36.633302265267758</v>
      </c>
      <c r="K764" s="3">
        <f t="shared" si="174"/>
        <v>2.7297566371681039E-2</v>
      </c>
      <c r="L764" s="3">
        <f t="shared" si="175"/>
        <v>13.879365954787335</v>
      </c>
      <c r="M764" s="4">
        <f t="shared" si="176"/>
        <v>60780.737170994369</v>
      </c>
      <c r="N764" s="2">
        <f t="shared" si="177"/>
        <v>-0.4024204366370655</v>
      </c>
      <c r="O764" s="3">
        <f t="shared" si="178"/>
        <v>1.6944394013888589E-171</v>
      </c>
      <c r="P764" s="2">
        <f t="shared" si="184"/>
        <v>8.2116661774284221E-108</v>
      </c>
      <c r="Q764" s="2">
        <f t="shared" si="179"/>
        <v>3.1403259669077652E-23</v>
      </c>
      <c r="R764" s="2">
        <f t="shared" si="185"/>
        <v>1</v>
      </c>
      <c r="S764" s="2">
        <f t="shared" si="186"/>
        <v>8.2116661774284221E-108</v>
      </c>
      <c r="T764" s="2">
        <f t="shared" si="187"/>
        <v>1.3914170722086954E-278</v>
      </c>
      <c r="U764" s="2">
        <f t="shared" si="180"/>
        <v>-5.5993466574249054E-279</v>
      </c>
      <c r="V764" s="104">
        <f t="shared" si="181"/>
        <v>0</v>
      </c>
      <c r="W764" s="110">
        <f t="shared" si="182"/>
        <v>5.5993466574249054E-279</v>
      </c>
    </row>
    <row r="765" spans="7:23">
      <c r="G765" s="7">
        <f t="shared" si="183"/>
        <v>0.13580000000000184</v>
      </c>
      <c r="H765" s="6">
        <f t="shared" si="171"/>
        <v>7.2230336548211593E-2</v>
      </c>
      <c r="I765" s="5">
        <f t="shared" si="172"/>
        <v>36687333684.538063</v>
      </c>
      <c r="J765" s="3">
        <f t="shared" si="173"/>
        <v>36.687333684538068</v>
      </c>
      <c r="K765" s="3">
        <f t="shared" si="174"/>
        <v>2.7257363770249989E-2</v>
      </c>
      <c r="L765" s="3">
        <f t="shared" si="175"/>
        <v>13.899836996018585</v>
      </c>
      <c r="M765" s="4">
        <f t="shared" si="176"/>
        <v>61132.746994781861</v>
      </c>
      <c r="N765" s="2">
        <f t="shared" si="177"/>
        <v>-0.53592742958667627</v>
      </c>
      <c r="O765" s="3">
        <f t="shared" si="178"/>
        <v>5.4125833540897361E-173</v>
      </c>
      <c r="P765" s="2">
        <f t="shared" si="184"/>
        <v>1.9109922066415114E-108</v>
      </c>
      <c r="Q765" s="2">
        <f t="shared" si="179"/>
        <v>2.7025108426620462E-23</v>
      </c>
      <c r="R765" s="2">
        <f t="shared" si="185"/>
        <v>1</v>
      </c>
      <c r="S765" s="2">
        <f t="shared" si="186"/>
        <v>1.9109922066415114E-108</v>
      </c>
      <c r="T765" s="2">
        <f t="shared" si="187"/>
        <v>1.0343404607463058E-280</v>
      </c>
      <c r="U765" s="2">
        <f t="shared" si="180"/>
        <v>-5.5433142444526613E-281</v>
      </c>
      <c r="V765" s="104">
        <f t="shared" si="181"/>
        <v>0</v>
      </c>
      <c r="W765" s="110">
        <f t="shared" si="182"/>
        <v>5.5433142444526613E-281</v>
      </c>
    </row>
    <row r="766" spans="7:23">
      <c r="G766" s="7">
        <f t="shared" si="183"/>
        <v>0.13600000000000184</v>
      </c>
      <c r="H766" s="6">
        <f t="shared" si="171"/>
        <v>7.2336714068901145E-2</v>
      </c>
      <c r="I766" s="5">
        <f t="shared" si="172"/>
        <v>36741365103.808365</v>
      </c>
      <c r="J766" s="3">
        <f t="shared" si="173"/>
        <v>36.74136510380837</v>
      </c>
      <c r="K766" s="3">
        <f t="shared" si="174"/>
        <v>2.7217279411764331E-2</v>
      </c>
      <c r="L766" s="3">
        <f t="shared" si="175"/>
        <v>13.920308037249834</v>
      </c>
      <c r="M766" s="4">
        <f t="shared" si="176"/>
        <v>61486.293814491852</v>
      </c>
      <c r="N766" s="2">
        <f t="shared" si="177"/>
        <v>-0.77552374281413528</v>
      </c>
      <c r="O766" s="3">
        <f t="shared" si="178"/>
        <v>1.685981939007839E-174</v>
      </c>
      <c r="P766" s="2">
        <f t="shared" si="184"/>
        <v>4.4185811514135459E-109</v>
      </c>
      <c r="Q766" s="2">
        <f t="shared" si="179"/>
        <v>2.3252200261926645E-23</v>
      </c>
      <c r="R766" s="2">
        <f t="shared" si="185"/>
        <v>1</v>
      </c>
      <c r="S766" s="2">
        <f t="shared" si="186"/>
        <v>4.4185811514135459E-109</v>
      </c>
      <c r="T766" s="2">
        <f t="shared" si="187"/>
        <v>7.4496480173237002E-283</v>
      </c>
      <c r="U766" s="2">
        <f t="shared" si="180"/>
        <v>-5.7773789130427779E-283</v>
      </c>
      <c r="V766" s="104">
        <f t="shared" si="181"/>
        <v>0</v>
      </c>
      <c r="W766" s="110">
        <f t="shared" si="182"/>
        <v>5.7773789130427779E-283</v>
      </c>
    </row>
    <row r="767" spans="7:23">
      <c r="G767" s="7">
        <f t="shared" si="183"/>
        <v>0.13620000000000185</v>
      </c>
      <c r="H767" s="6">
        <f t="shared" si="171"/>
        <v>7.2443091589590711E-2</v>
      </c>
      <c r="I767" s="5">
        <f t="shared" si="172"/>
        <v>36795396523.078674</v>
      </c>
      <c r="J767" s="3">
        <f t="shared" si="173"/>
        <v>36.795396523078679</v>
      </c>
      <c r="K767" s="3">
        <f t="shared" si="174"/>
        <v>2.7177312775330021E-2</v>
      </c>
      <c r="L767" s="3">
        <f t="shared" si="175"/>
        <v>13.940779078481086</v>
      </c>
      <c r="M767" s="4">
        <f t="shared" si="176"/>
        <v>61841.382128754747</v>
      </c>
      <c r="N767" s="2">
        <f t="shared" si="177"/>
        <v>0.71679840346992396</v>
      </c>
      <c r="O767" s="3">
        <f t="shared" si="178"/>
        <v>5.1204368401718284E-176</v>
      </c>
      <c r="P767" s="2">
        <f t="shared" si="184"/>
        <v>1.0150671675158371E-109</v>
      </c>
      <c r="Q767" s="2">
        <f t="shared" si="179"/>
        <v>2.0001591777581313E-23</v>
      </c>
      <c r="R767" s="2">
        <f t="shared" si="185"/>
        <v>1</v>
      </c>
      <c r="S767" s="2">
        <f t="shared" si="186"/>
        <v>1.0150671675158371E-109</v>
      </c>
      <c r="T767" s="2">
        <f t="shared" si="187"/>
        <v>5.1975873197969607E-285</v>
      </c>
      <c r="U767" s="2">
        <f t="shared" si="180"/>
        <v>3.7256222927259827E-285</v>
      </c>
      <c r="V767" s="104">
        <f t="shared" si="181"/>
        <v>0</v>
      </c>
      <c r="W767" s="110">
        <f t="shared" si="182"/>
        <v>3.7256222927259827E-285</v>
      </c>
    </row>
    <row r="768" spans="7:23">
      <c r="G768" s="7">
        <f t="shared" si="183"/>
        <v>0.13640000000000185</v>
      </c>
      <c r="H768" s="6">
        <f t="shared" si="171"/>
        <v>7.2549469110280276E-2</v>
      </c>
      <c r="I768" s="5">
        <f t="shared" si="172"/>
        <v>36849427942.348984</v>
      </c>
      <c r="J768" s="3">
        <f t="shared" si="173"/>
        <v>36.849427942348989</v>
      </c>
      <c r="K768" s="3">
        <f t="shared" si="174"/>
        <v>2.7137463343108126E-2</v>
      </c>
      <c r="L768" s="3">
        <f t="shared" si="175"/>
        <v>13.961250119712336</v>
      </c>
      <c r="M768" s="4">
        <f t="shared" si="176"/>
        <v>62198.016442821332</v>
      </c>
      <c r="N768" s="2">
        <f t="shared" si="177"/>
        <v>0.74139338427040569</v>
      </c>
      <c r="O768" s="3">
        <f t="shared" si="178"/>
        <v>1.5160119119042262E-177</v>
      </c>
      <c r="P768" s="2">
        <f t="shared" si="184"/>
        <v>2.3167889573215059E-110</v>
      </c>
      <c r="Q768" s="2">
        <f t="shared" si="179"/>
        <v>1.7201604527811681E-23</v>
      </c>
      <c r="R768" s="2">
        <f t="shared" si="185"/>
        <v>1</v>
      </c>
      <c r="S768" s="2">
        <f t="shared" si="186"/>
        <v>2.3167889573215059E-110</v>
      </c>
      <c r="T768" s="2">
        <f t="shared" si="187"/>
        <v>3.5122796566675749E-287</v>
      </c>
      <c r="U768" s="2">
        <f t="shared" si="180"/>
        <v>2.603980901160872E-287</v>
      </c>
      <c r="V768" s="104">
        <f t="shared" si="181"/>
        <v>0</v>
      </c>
      <c r="W768" s="110">
        <f t="shared" si="182"/>
        <v>2.603980901160872E-287</v>
      </c>
    </row>
    <row r="769" spans="7:23">
      <c r="G769" s="7">
        <f t="shared" si="183"/>
        <v>0.13660000000000186</v>
      </c>
      <c r="H769" s="6">
        <f t="shared" si="171"/>
        <v>7.2655846630969842E-2</v>
      </c>
      <c r="I769" s="5">
        <f t="shared" si="172"/>
        <v>36903459361.619293</v>
      </c>
      <c r="J769" s="3">
        <f t="shared" si="173"/>
        <v>36.903459361619298</v>
      </c>
      <c r="K769" s="3">
        <f t="shared" si="174"/>
        <v>2.7097730600292448E-2</v>
      </c>
      <c r="L769" s="3">
        <f t="shared" si="175"/>
        <v>13.981721160943586</v>
      </c>
      <c r="M769" s="4">
        <f t="shared" si="176"/>
        <v>62556.201268562909</v>
      </c>
      <c r="N769" s="2">
        <f t="shared" si="177"/>
        <v>0.76972328735068041</v>
      </c>
      <c r="O769" s="3">
        <f t="shared" si="178"/>
        <v>4.3749708702763974E-179</v>
      </c>
      <c r="P769" s="2">
        <f t="shared" si="184"/>
        <v>5.2535107872345114E-111</v>
      </c>
      <c r="Q769" s="2">
        <f t="shared" si="179"/>
        <v>1.4790309200961546E-23</v>
      </c>
      <c r="R769" s="2">
        <f t="shared" si="185"/>
        <v>1</v>
      </c>
      <c r="S769" s="2">
        <f t="shared" si="186"/>
        <v>5.2535107872345114E-111</v>
      </c>
      <c r="T769" s="2">
        <f t="shared" si="187"/>
        <v>2.2983956660833813E-289</v>
      </c>
      <c r="U769" s="2">
        <f t="shared" si="180"/>
        <v>1.769128667730257E-289</v>
      </c>
      <c r="V769" s="104">
        <f t="shared" si="181"/>
        <v>0</v>
      </c>
      <c r="W769" s="110">
        <f t="shared" si="182"/>
        <v>1.769128667730257E-289</v>
      </c>
    </row>
    <row r="770" spans="7:23">
      <c r="G770" s="7">
        <f t="shared" si="183"/>
        <v>0.13680000000000186</v>
      </c>
      <c r="H770" s="6">
        <f t="shared" si="171"/>
        <v>7.2762224151659394E-2</v>
      </c>
      <c r="I770" s="5">
        <f t="shared" si="172"/>
        <v>36957490780.889595</v>
      </c>
      <c r="J770" s="3">
        <f t="shared" si="173"/>
        <v>36.9574907808896</v>
      </c>
      <c r="K770" s="3">
        <f t="shared" si="174"/>
        <v>2.7058114035087344E-2</v>
      </c>
      <c r="L770" s="3">
        <f t="shared" si="175"/>
        <v>14.002192202174834</v>
      </c>
      <c r="M770" s="4">
        <f t="shared" si="176"/>
        <v>62915.941124471246</v>
      </c>
      <c r="N770" s="2">
        <f t="shared" si="177"/>
        <v>0.61697388906591477</v>
      </c>
      <c r="O770" s="3">
        <f t="shared" si="178"/>
        <v>1.2304382794138168E-180</v>
      </c>
      <c r="P770" s="2">
        <f t="shared" si="184"/>
        <v>1.1835209263341013E-111</v>
      </c>
      <c r="Q770" s="2">
        <f t="shared" si="179"/>
        <v>1.2714211824691806E-23</v>
      </c>
      <c r="R770" s="2">
        <f t="shared" si="185"/>
        <v>1</v>
      </c>
      <c r="S770" s="2">
        <f t="shared" si="186"/>
        <v>1.1835209263341013E-111</v>
      </c>
      <c r="T770" s="2">
        <f t="shared" si="187"/>
        <v>1.4562494522487782E-291</v>
      </c>
      <c r="U770" s="2">
        <f t="shared" si="180"/>
        <v>8.9846788800403683E-292</v>
      </c>
      <c r="V770" s="104">
        <f t="shared" si="181"/>
        <v>0</v>
      </c>
      <c r="W770" s="110">
        <f t="shared" si="182"/>
        <v>8.9846788800403683E-292</v>
      </c>
    </row>
    <row r="771" spans="7:23">
      <c r="G771" s="7">
        <f t="shared" si="183"/>
        <v>0.13700000000000187</v>
      </c>
      <c r="H771" s="6">
        <f t="shared" si="171"/>
        <v>7.2868601672348959E-2</v>
      </c>
      <c r="I771" s="5">
        <f t="shared" si="172"/>
        <v>37011522200.159904</v>
      </c>
      <c r="J771" s="3">
        <f t="shared" si="173"/>
        <v>37.011522200159909</v>
      </c>
      <c r="K771" s="3">
        <f t="shared" si="174"/>
        <v>2.7018613138685754E-2</v>
      </c>
      <c r="L771" s="3">
        <f t="shared" si="175"/>
        <v>14.022663243406084</v>
      </c>
      <c r="M771" s="4">
        <f t="shared" si="176"/>
        <v>63277.240535658711</v>
      </c>
      <c r="N771" s="2">
        <f t="shared" si="177"/>
        <v>-0.60409970892107601</v>
      </c>
      <c r="O771" s="3">
        <f t="shared" si="178"/>
        <v>3.3720305313263936E-182</v>
      </c>
      <c r="P771" s="2">
        <f t="shared" si="184"/>
        <v>2.6488483813159505E-112</v>
      </c>
      <c r="Q771" s="2">
        <f t="shared" si="179"/>
        <v>1.0927115334839685E-23</v>
      </c>
      <c r="R771" s="2">
        <f t="shared" si="185"/>
        <v>1</v>
      </c>
      <c r="S771" s="2">
        <f t="shared" si="186"/>
        <v>2.6488483813159505E-112</v>
      </c>
      <c r="T771" s="2">
        <f t="shared" si="187"/>
        <v>8.9319976146518822E-294</v>
      </c>
      <c r="U771" s="2">
        <f t="shared" si="180"/>
        <v>-5.3958171590949472E-294</v>
      </c>
      <c r="V771" s="104">
        <f t="shared" si="181"/>
        <v>0</v>
      </c>
      <c r="W771" s="110">
        <f t="shared" si="182"/>
        <v>5.3958171590949472E-294</v>
      </c>
    </row>
    <row r="772" spans="7:23">
      <c r="G772" s="7">
        <f t="shared" si="183"/>
        <v>0.13720000000000188</v>
      </c>
      <c r="H772" s="6">
        <f t="shared" si="171"/>
        <v>7.2974979193038525E-2</v>
      </c>
      <c r="I772" s="5">
        <f t="shared" si="172"/>
        <v>37065553619.430214</v>
      </c>
      <c r="J772" s="3">
        <f t="shared" si="173"/>
        <v>37.065553619430219</v>
      </c>
      <c r="K772" s="3">
        <f t="shared" si="174"/>
        <v>2.6979227405247434E-2</v>
      </c>
      <c r="L772" s="3">
        <f t="shared" si="175"/>
        <v>14.043134284637336</v>
      </c>
      <c r="M772" s="4">
        <f t="shared" si="176"/>
        <v>63640.104033858079</v>
      </c>
      <c r="N772" s="2">
        <f t="shared" si="177"/>
        <v>-0.80263950337851542</v>
      </c>
      <c r="O772" s="3">
        <f t="shared" si="178"/>
        <v>9.0033628830534803E-184</v>
      </c>
      <c r="P772" s="2">
        <f t="shared" si="184"/>
        <v>5.8895861652613371E-113</v>
      </c>
      <c r="Q772" s="2">
        <f t="shared" si="179"/>
        <v>9.3891333308488882E-24</v>
      </c>
      <c r="R772" s="2">
        <f t="shared" si="185"/>
        <v>1</v>
      </c>
      <c r="S772" s="2">
        <f t="shared" si="186"/>
        <v>5.8895861652613371E-113</v>
      </c>
      <c r="T772" s="2">
        <f t="shared" si="187"/>
        <v>5.3026081476859207E-296</v>
      </c>
      <c r="U772" s="2">
        <f t="shared" si="180"/>
        <v>-4.2560827702694969E-296</v>
      </c>
      <c r="V772" s="104">
        <f t="shared" si="181"/>
        <v>0</v>
      </c>
      <c r="W772" s="110">
        <f t="shared" si="182"/>
        <v>4.2560827702694969E-296</v>
      </c>
    </row>
    <row r="773" spans="7:23">
      <c r="G773" s="7">
        <f t="shared" si="183"/>
        <v>0.13740000000000188</v>
      </c>
      <c r="H773" s="6">
        <f t="shared" si="171"/>
        <v>7.3081356713728091E-2</v>
      </c>
      <c r="I773" s="5">
        <f t="shared" si="172"/>
        <v>37119585038.700523</v>
      </c>
      <c r="J773" s="3">
        <f t="shared" si="173"/>
        <v>37.119585038700528</v>
      </c>
      <c r="K773" s="3">
        <f t="shared" si="174"/>
        <v>2.693995633187735E-2</v>
      </c>
      <c r="L773" s="3">
        <f t="shared" si="175"/>
        <v>14.063605325868586</v>
      </c>
      <c r="M773" s="4">
        <f t="shared" si="176"/>
        <v>64004.536157422648</v>
      </c>
      <c r="N773" s="2">
        <f t="shared" si="177"/>
        <v>-0.80701700261607479</v>
      </c>
      <c r="O773" s="3">
        <f t="shared" si="178"/>
        <v>2.3417143322238153E-185</v>
      </c>
      <c r="P773" s="2">
        <f t="shared" si="184"/>
        <v>1.3009201574278789E-113</v>
      </c>
      <c r="Q773" s="2">
        <f t="shared" si="179"/>
        <v>8.0658358726901999E-24</v>
      </c>
      <c r="R773" s="2">
        <f t="shared" si="185"/>
        <v>1</v>
      </c>
      <c r="S773" s="2">
        <f t="shared" si="186"/>
        <v>1.3009201574278789E-113</v>
      </c>
      <c r="T773" s="2">
        <f t="shared" si="187"/>
        <v>3.0463833777277259E-298</v>
      </c>
      <c r="U773" s="2">
        <f t="shared" si="180"/>
        <v>-2.4584831823132631E-298</v>
      </c>
      <c r="V773" s="104">
        <f t="shared" si="181"/>
        <v>0</v>
      </c>
      <c r="W773" s="110">
        <f t="shared" si="182"/>
        <v>2.4584831823132631E-298</v>
      </c>
    </row>
    <row r="774" spans="7:23">
      <c r="G774" s="7">
        <f t="shared" si="183"/>
        <v>0.13760000000000189</v>
      </c>
      <c r="H774" s="6">
        <f t="shared" si="171"/>
        <v>7.3187734234417642E-2</v>
      </c>
      <c r="I774" s="5">
        <f t="shared" si="172"/>
        <v>37173616457.970825</v>
      </c>
      <c r="J774" s="3">
        <f t="shared" si="173"/>
        <v>37.17361645797083</v>
      </c>
      <c r="K774" s="3">
        <f t="shared" si="174"/>
        <v>2.6900799418604276E-2</v>
      </c>
      <c r="L774" s="3">
        <f t="shared" si="175"/>
        <v>14.084076367099835</v>
      </c>
      <c r="M774" s="4">
        <f t="shared" si="176"/>
        <v>64370.541451326208</v>
      </c>
      <c r="N774" s="2">
        <f t="shared" si="177"/>
        <v>-0.58263203745231829</v>
      </c>
      <c r="O774" s="3">
        <f t="shared" si="178"/>
        <v>5.9321619596980099E-187</v>
      </c>
      <c r="P774" s="2">
        <f t="shared" si="184"/>
        <v>2.8546070886445863E-114</v>
      </c>
      <c r="Q774" s="2">
        <f t="shared" si="179"/>
        <v>6.927509813757617E-24</v>
      </c>
      <c r="R774" s="2">
        <f t="shared" si="185"/>
        <v>1</v>
      </c>
      <c r="S774" s="2">
        <f t="shared" si="186"/>
        <v>2.8546070886445863E-114</v>
      </c>
      <c r="T774" s="2">
        <f t="shared" si="187"/>
        <v>1.69339915811417E-300</v>
      </c>
      <c r="U774" s="2">
        <f t="shared" si="180"/>
        <v>-9.8662860171209937E-301</v>
      </c>
      <c r="V774" s="104">
        <f t="shared" si="181"/>
        <v>0</v>
      </c>
      <c r="W774" s="110">
        <f t="shared" si="182"/>
        <v>9.8662860171209937E-301</v>
      </c>
    </row>
    <row r="775" spans="7:23">
      <c r="G775" s="7">
        <f t="shared" si="183"/>
        <v>0.13780000000000189</v>
      </c>
      <c r="H775" s="6">
        <f t="shared" si="171"/>
        <v>7.3294111755107194E-2</v>
      </c>
      <c r="I775" s="5">
        <f t="shared" si="172"/>
        <v>37227647877.241127</v>
      </c>
      <c r="J775" s="3">
        <f t="shared" si="173"/>
        <v>37.227647877241132</v>
      </c>
      <c r="K775" s="3">
        <f t="shared" si="174"/>
        <v>2.686175616835957E-2</v>
      </c>
      <c r="L775" s="3">
        <f t="shared" si="175"/>
        <v>14.104547408331083</v>
      </c>
      <c r="M775" s="4">
        <f t="shared" si="176"/>
        <v>64738.124467163092</v>
      </c>
      <c r="N775" s="2">
        <f t="shared" si="177"/>
        <v>0.56899898975777108</v>
      </c>
      <c r="O775" s="3">
        <f t="shared" si="178"/>
        <v>1.4634427872218489E-188</v>
      </c>
      <c r="P775" s="2">
        <f t="shared" si="184"/>
        <v>6.2224799924750916E-115</v>
      </c>
      <c r="Q775" s="2">
        <f t="shared" si="179"/>
        <v>5.9485184615649266E-24</v>
      </c>
      <c r="R775" s="2">
        <f t="shared" si="185"/>
        <v>1</v>
      </c>
      <c r="S775" s="2">
        <f t="shared" si="186"/>
        <v>6.2224799924750916E-115</v>
      </c>
      <c r="T775" s="2">
        <f t="shared" si="187"/>
        <v>9.1062434636199373E-303</v>
      </c>
      <c r="U775" s="2">
        <f t="shared" si="180"/>
        <v>5.1814433312880504E-303</v>
      </c>
      <c r="V775" s="104">
        <f t="shared" si="181"/>
        <v>0</v>
      </c>
      <c r="W775" s="110">
        <f t="shared" si="182"/>
        <v>5.1814433312880504E-303</v>
      </c>
    </row>
    <row r="776" spans="7:23">
      <c r="G776" s="7">
        <f t="shared" si="183"/>
        <v>0.1380000000000019</v>
      </c>
      <c r="H776" s="6">
        <f t="shared" si="171"/>
        <v>7.340048927579676E-2</v>
      </c>
      <c r="I776" s="5">
        <f t="shared" si="172"/>
        <v>37281679296.511436</v>
      </c>
      <c r="J776" s="3">
        <f t="shared" si="173"/>
        <v>37.281679296511442</v>
      </c>
      <c r="K776" s="3">
        <f t="shared" si="174"/>
        <v>2.6822826086956148E-2</v>
      </c>
      <c r="L776" s="3">
        <f t="shared" si="175"/>
        <v>14.125018449562333</v>
      </c>
      <c r="M776" s="4">
        <f t="shared" si="176"/>
        <v>65107.289763148168</v>
      </c>
      <c r="N776" s="2">
        <f t="shared" si="177"/>
        <v>0.83803264239668007</v>
      </c>
      <c r="O776" s="3">
        <f t="shared" si="178"/>
        <v>3.5152450839971042E-190</v>
      </c>
      <c r="P776" s="2">
        <f t="shared" si="184"/>
        <v>1.3473914153710749E-115</v>
      </c>
      <c r="Q776" s="2">
        <f t="shared" si="179"/>
        <v>5.1067473570830318E-24</v>
      </c>
      <c r="R776" s="2">
        <f t="shared" si="185"/>
        <v>1</v>
      </c>
      <c r="S776" s="2">
        <f t="shared" si="186"/>
        <v>1.3473914153710749E-115</v>
      </c>
      <c r="T776" s="2">
        <f t="shared" si="187"/>
        <v>4.7364110491030712E-305</v>
      </c>
      <c r="U776" s="2">
        <f t="shared" si="180"/>
        <v>3.9692670669566782E-305</v>
      </c>
      <c r="V776" s="104">
        <f t="shared" si="181"/>
        <v>0</v>
      </c>
      <c r="W776" s="110">
        <f t="shared" si="182"/>
        <v>3.9692670669566782E-305</v>
      </c>
    </row>
    <row r="777" spans="7:23">
      <c r="G777" s="7">
        <f t="shared" si="183"/>
        <v>0.1382000000000019</v>
      </c>
      <c r="H777" s="6">
        <f t="shared" si="171"/>
        <v>7.3506866796486325E-2</v>
      </c>
      <c r="I777" s="5">
        <f t="shared" si="172"/>
        <v>37335710715.781746</v>
      </c>
      <c r="J777" s="3">
        <f t="shared" si="173"/>
        <v>37.335710715781751</v>
      </c>
      <c r="K777" s="3">
        <f t="shared" si="174"/>
        <v>2.6784008683067642E-2</v>
      </c>
      <c r="L777" s="3">
        <f t="shared" si="175"/>
        <v>14.145489490793585</v>
      </c>
      <c r="M777" s="4">
        <f t="shared" si="176"/>
        <v>65478.041904116726</v>
      </c>
      <c r="N777" s="2">
        <f t="shared" si="177"/>
        <v>0.86132671087749979</v>
      </c>
      <c r="O777" s="3">
        <f t="shared" si="178"/>
        <v>8.2202635710404625E-192</v>
      </c>
      <c r="P777" s="2">
        <f t="shared" si="184"/>
        <v>2.8982026903980293E-116</v>
      </c>
      <c r="Q777" s="2">
        <f t="shared" si="179"/>
        <v>4.3831247025571988E-24</v>
      </c>
      <c r="R777" s="2">
        <f t="shared" si="185"/>
        <v>1</v>
      </c>
      <c r="S777" s="2">
        <f t="shared" si="186"/>
        <v>2.8982026903980293E-116</v>
      </c>
      <c r="T777" s="2">
        <f t="shared" si="187"/>
        <v>2.3823989997370382E-307</v>
      </c>
      <c r="U777" s="2">
        <f t="shared" si="180"/>
        <v>2.0520238944413485E-307</v>
      </c>
      <c r="V777" s="104">
        <f t="shared" si="181"/>
        <v>0</v>
      </c>
      <c r="W777" s="110">
        <f t="shared" si="182"/>
        <v>2.0520238944413485E-307</v>
      </c>
    </row>
    <row r="778" spans="7:23">
      <c r="G778" s="7">
        <f t="shared" si="183"/>
        <v>0.13840000000000191</v>
      </c>
      <c r="H778" s="6">
        <f t="shared" si="171"/>
        <v>7.3613244317175891E-2</v>
      </c>
      <c r="I778" s="5">
        <f t="shared" si="172"/>
        <v>37389742135.052048</v>
      </c>
      <c r="J778" s="3">
        <f t="shared" si="173"/>
        <v>37.389742135052053</v>
      </c>
      <c r="K778" s="3">
        <f t="shared" si="174"/>
        <v>2.6745303468207721E-2</v>
      </c>
      <c r="L778" s="3">
        <f t="shared" si="175"/>
        <v>14.165960532024835</v>
      </c>
      <c r="M778" s="4">
        <f t="shared" si="176"/>
        <v>65850.385461524478</v>
      </c>
      <c r="N778" s="2">
        <f t="shared" si="177"/>
        <v>0.45118531187977795</v>
      </c>
      <c r="O778" s="3">
        <f t="shared" si="178"/>
        <v>1.8711087022663545E-193</v>
      </c>
      <c r="P778" s="2">
        <f t="shared" si="184"/>
        <v>6.1924149211901781E-117</v>
      </c>
      <c r="Q778" s="2">
        <f t="shared" si="179"/>
        <v>3.761206480083395E-24</v>
      </c>
      <c r="R778" s="2">
        <f t="shared" si="185"/>
        <v>1</v>
      </c>
      <c r="S778" s="2">
        <f t="shared" si="186"/>
        <v>6.1924149211901781E-117</v>
      </c>
      <c r="T778" s="2">
        <f t="shared" si="187"/>
        <v>0</v>
      </c>
      <c r="U778" s="2">
        <f t="shared" si="180"/>
        <v>0</v>
      </c>
      <c r="V778" s="104">
        <f t="shared" si="181"/>
        <v>0</v>
      </c>
      <c r="W778" s="110">
        <f t="shared" si="182"/>
        <v>0</v>
      </c>
    </row>
    <row r="779" spans="7:23">
      <c r="G779" s="7">
        <f t="shared" si="183"/>
        <v>0.13860000000000192</v>
      </c>
      <c r="H779" s="6">
        <f t="shared" si="171"/>
        <v>7.3719621837865443E-2</v>
      </c>
      <c r="I779" s="5">
        <f t="shared" si="172"/>
        <v>37443773554.32235</v>
      </c>
      <c r="J779" s="3">
        <f t="shared" si="173"/>
        <v>37.443773554322355</v>
      </c>
      <c r="K779" s="3">
        <f t="shared" si="174"/>
        <v>2.6706709956709589E-2</v>
      </c>
      <c r="L779" s="3">
        <f t="shared" si="175"/>
        <v>14.186431573256083</v>
      </c>
      <c r="M779" s="4">
        <f t="shared" si="176"/>
        <v>66224.325013447829</v>
      </c>
      <c r="N779" s="2">
        <f t="shared" si="177"/>
        <v>-0.36912460555194737</v>
      </c>
      <c r="O779" s="3">
        <f t="shared" si="178"/>
        <v>4.1450332335196998E-195</v>
      </c>
      <c r="P779" s="2">
        <f t="shared" si="184"/>
        <v>1.3142538113199175E-117</v>
      </c>
      <c r="Q779" s="2">
        <f t="shared" si="179"/>
        <v>3.2268176183031787E-24</v>
      </c>
      <c r="R779" s="2">
        <f t="shared" si="185"/>
        <v>1</v>
      </c>
      <c r="S779" s="2">
        <f t="shared" si="186"/>
        <v>1.3142538113199175E-117</v>
      </c>
      <c r="T779" s="2">
        <f t="shared" si="187"/>
        <v>0</v>
      </c>
      <c r="U779" s="2">
        <f t="shared" si="180"/>
        <v>0</v>
      </c>
      <c r="V779" s="104">
        <f t="shared" si="181"/>
        <v>0</v>
      </c>
      <c r="W779" s="110">
        <f t="shared" si="182"/>
        <v>0</v>
      </c>
    </row>
    <row r="780" spans="7:23">
      <c r="G780" s="7">
        <f t="shared" si="183"/>
        <v>0.13880000000000192</v>
      </c>
      <c r="H780" s="6">
        <f t="shared" si="171"/>
        <v>7.3825999358555008E-2</v>
      </c>
      <c r="I780" s="5">
        <f t="shared" si="172"/>
        <v>37497804973.592659</v>
      </c>
      <c r="J780" s="3">
        <f t="shared" si="173"/>
        <v>37.497804973592665</v>
      </c>
      <c r="K780" s="3">
        <f t="shared" si="174"/>
        <v>2.6668227665705681E-2</v>
      </c>
      <c r="L780" s="3">
        <f t="shared" si="175"/>
        <v>14.206902614487333</v>
      </c>
      <c r="M780" s="4">
        <f t="shared" si="176"/>
        <v>66599.865144583644</v>
      </c>
      <c r="N780" s="2">
        <f t="shared" si="177"/>
        <v>-0.96683637146041812</v>
      </c>
      <c r="O780" s="3">
        <f t="shared" si="178"/>
        <v>8.9352153973476116E-197</v>
      </c>
      <c r="P780" s="2">
        <f t="shared" si="184"/>
        <v>2.7706261112206271E-118</v>
      </c>
      <c r="Q780" s="2">
        <f t="shared" si="179"/>
        <v>2.7677417077705349E-24</v>
      </c>
      <c r="R780" s="2">
        <f t="shared" si="185"/>
        <v>1</v>
      </c>
      <c r="S780" s="2">
        <f t="shared" si="186"/>
        <v>2.7706261112206271E-118</v>
      </c>
      <c r="T780" s="2">
        <f t="shared" si="187"/>
        <v>0</v>
      </c>
      <c r="U780" s="2">
        <f t="shared" si="180"/>
        <v>0</v>
      </c>
      <c r="V780" s="104">
        <f t="shared" si="181"/>
        <v>0</v>
      </c>
      <c r="W780" s="110">
        <f t="shared" si="182"/>
        <v>0</v>
      </c>
    </row>
    <row r="781" spans="7:23">
      <c r="G781" s="7">
        <f t="shared" si="183"/>
        <v>0.13900000000000193</v>
      </c>
      <c r="H781" s="6">
        <f t="shared" si="171"/>
        <v>7.3932376879244574E-2</v>
      </c>
      <c r="I781" s="5">
        <f t="shared" si="172"/>
        <v>37551836392.862968</v>
      </c>
      <c r="J781" s="3">
        <f t="shared" si="173"/>
        <v>37.551836392862974</v>
      </c>
      <c r="K781" s="3">
        <f t="shared" si="174"/>
        <v>2.6629856115107542E-2</v>
      </c>
      <c r="L781" s="3">
        <f t="shared" si="175"/>
        <v>14.227373655718585</v>
      </c>
      <c r="M781" s="4">
        <f t="shared" si="176"/>
        <v>66977.010446249144</v>
      </c>
      <c r="N781" s="2">
        <f t="shared" si="177"/>
        <v>-0.99458911867372957</v>
      </c>
      <c r="O781" s="3">
        <f t="shared" si="178"/>
        <v>1.873967450332238E-198</v>
      </c>
      <c r="P781" s="2">
        <f t="shared" si="184"/>
        <v>5.8015981882820866E-119</v>
      </c>
      <c r="Q781" s="2">
        <f t="shared" si="179"/>
        <v>2.3734527590775419E-24</v>
      </c>
      <c r="R781" s="2">
        <f t="shared" si="185"/>
        <v>1</v>
      </c>
      <c r="S781" s="2">
        <f t="shared" si="186"/>
        <v>5.8015981882820866E-119</v>
      </c>
      <c r="T781" s="2">
        <f t="shared" si="187"/>
        <v>0</v>
      </c>
      <c r="U781" s="2">
        <f t="shared" si="180"/>
        <v>0</v>
      </c>
      <c r="V781" s="104">
        <f t="shared" si="181"/>
        <v>0</v>
      </c>
      <c r="W781" s="110">
        <f t="shared" si="182"/>
        <v>0</v>
      </c>
    </row>
    <row r="782" spans="7:23">
      <c r="G782" s="7">
        <f t="shared" si="183"/>
        <v>0.13920000000000193</v>
      </c>
      <c r="H782" s="6">
        <f t="shared" si="171"/>
        <v>7.403875439993414E-2</v>
      </c>
      <c r="I782" s="5">
        <f t="shared" si="172"/>
        <v>37605867812.133278</v>
      </c>
      <c r="J782" s="3">
        <f t="shared" si="173"/>
        <v>37.605867812133283</v>
      </c>
      <c r="K782" s="3">
        <f t="shared" si="174"/>
        <v>2.6591594827585833E-2</v>
      </c>
      <c r="L782" s="3">
        <f t="shared" si="175"/>
        <v>14.247844696949835</v>
      </c>
      <c r="M782" s="4">
        <f t="shared" si="176"/>
        <v>67355.765516382191</v>
      </c>
      <c r="N782" s="2">
        <f t="shared" si="177"/>
        <v>8.8962942072677575E-2</v>
      </c>
      <c r="O782" s="3">
        <f t="shared" si="178"/>
        <v>3.8232330426054801E-200</v>
      </c>
      <c r="P782" s="2">
        <f t="shared" si="184"/>
        <v>1.206646257333901E-119</v>
      </c>
      <c r="Q782" s="2">
        <f t="shared" si="179"/>
        <v>2.0348833610842132E-24</v>
      </c>
      <c r="R782" s="2">
        <f t="shared" si="185"/>
        <v>1</v>
      </c>
      <c r="S782" s="2">
        <f t="shared" si="186"/>
        <v>1.206646257333901E-119</v>
      </c>
      <c r="T782" s="2">
        <f t="shared" si="187"/>
        <v>0</v>
      </c>
      <c r="U782" s="2">
        <f t="shared" si="180"/>
        <v>0</v>
      </c>
      <c r="V782" s="104">
        <f t="shared" si="181"/>
        <v>0</v>
      </c>
      <c r="W782" s="110">
        <f t="shared" si="182"/>
        <v>0</v>
      </c>
    </row>
    <row r="783" spans="7:23">
      <c r="G783" s="7">
        <f t="shared" si="183"/>
        <v>0.13940000000000194</v>
      </c>
      <c r="H783" s="6">
        <f t="shared" si="171"/>
        <v>7.4145131920623705E-2</v>
      </c>
      <c r="I783" s="5">
        <f t="shared" si="172"/>
        <v>37659899231.403587</v>
      </c>
      <c r="J783" s="3">
        <f t="shared" si="173"/>
        <v>37.659899231403593</v>
      </c>
      <c r="K783" s="3">
        <f t="shared" si="174"/>
        <v>2.6553443328550558E-2</v>
      </c>
      <c r="L783" s="3">
        <f t="shared" si="175"/>
        <v>14.268315738181085</v>
      </c>
      <c r="M783" s="4">
        <f t="shared" si="176"/>
        <v>67736.134959541101</v>
      </c>
      <c r="N783" s="2">
        <f t="shared" si="177"/>
        <v>-0.32007891627226837</v>
      </c>
      <c r="O783" s="3">
        <f t="shared" si="178"/>
        <v>7.5865202114107345E-202</v>
      </c>
      <c r="P783" s="2">
        <f t="shared" si="184"/>
        <v>2.4926794535855437E-120</v>
      </c>
      <c r="Q783" s="2">
        <f t="shared" si="179"/>
        <v>1.7442243464820785E-24</v>
      </c>
      <c r="R783" s="2">
        <f t="shared" si="185"/>
        <v>1</v>
      </c>
      <c r="S783" s="2">
        <f t="shared" si="186"/>
        <v>2.4926794535855437E-120</v>
      </c>
      <c r="T783" s="2">
        <f t="shared" si="187"/>
        <v>0</v>
      </c>
      <c r="U783" s="2">
        <f t="shared" si="180"/>
        <v>0</v>
      </c>
      <c r="V783" s="104">
        <f t="shared" si="181"/>
        <v>0</v>
      </c>
      <c r="W783" s="110">
        <f t="shared" si="182"/>
        <v>0</v>
      </c>
    </row>
    <row r="784" spans="7:23">
      <c r="G784" s="7">
        <f t="shared" si="183"/>
        <v>0.13960000000000194</v>
      </c>
      <c r="H784" s="6">
        <f t="shared" si="171"/>
        <v>7.4251509441313257E-2</v>
      </c>
      <c r="I784" s="5">
        <f t="shared" si="172"/>
        <v>37713930650.673889</v>
      </c>
      <c r="J784" s="3">
        <f t="shared" si="173"/>
        <v>37.713930650673895</v>
      </c>
      <c r="K784" s="3">
        <f t="shared" si="174"/>
        <v>2.6515401146131434E-2</v>
      </c>
      <c r="L784" s="3">
        <f t="shared" si="175"/>
        <v>14.288786779412334</v>
      </c>
      <c r="M784" s="4">
        <f t="shared" si="176"/>
        <v>68118.123386904612</v>
      </c>
      <c r="N784" s="2">
        <f t="shared" si="177"/>
        <v>0.81922803665840793</v>
      </c>
      <c r="O784" s="3">
        <f t="shared" si="178"/>
        <v>1.463958287979874E-203</v>
      </c>
      <c r="P784" s="2">
        <f t="shared" si="184"/>
        <v>5.1144456391430183E-121</v>
      </c>
      <c r="Q784" s="2">
        <f t="shared" si="179"/>
        <v>1.4947517231592546E-24</v>
      </c>
      <c r="R784" s="2">
        <f t="shared" si="185"/>
        <v>1</v>
      </c>
      <c r="S784" s="2">
        <f t="shared" si="186"/>
        <v>5.1144456391430183E-121</v>
      </c>
      <c r="T784" s="2">
        <f t="shared" si="187"/>
        <v>0</v>
      </c>
      <c r="U784" s="2">
        <f t="shared" si="180"/>
        <v>0</v>
      </c>
      <c r="V784" s="104">
        <f t="shared" si="181"/>
        <v>0</v>
      </c>
      <c r="W784" s="110">
        <f t="shared" si="182"/>
        <v>0</v>
      </c>
    </row>
    <row r="785" spans="7:23">
      <c r="G785" s="7">
        <f t="shared" si="183"/>
        <v>0.13980000000000195</v>
      </c>
      <c r="H785" s="6">
        <f t="shared" si="171"/>
        <v>7.4357886962002823E-2</v>
      </c>
      <c r="I785" s="5">
        <f t="shared" si="172"/>
        <v>37767962069.944199</v>
      </c>
      <c r="J785" s="3">
        <f t="shared" si="173"/>
        <v>37.767962069944204</v>
      </c>
      <c r="K785" s="3">
        <f t="shared" si="174"/>
        <v>2.6477467811158426E-2</v>
      </c>
      <c r="L785" s="3">
        <f t="shared" si="175"/>
        <v>14.309257820643586</v>
      </c>
      <c r="M785" s="4">
        <f t="shared" si="176"/>
        <v>68501.735416272146</v>
      </c>
      <c r="N785" s="2">
        <f t="shared" si="177"/>
        <v>0.58293638626420519</v>
      </c>
      <c r="O785" s="3">
        <f t="shared" si="178"/>
        <v>2.7467544758846281E-205</v>
      </c>
      <c r="P785" s="2">
        <f t="shared" si="184"/>
        <v>1.0422403571344952E-121</v>
      </c>
      <c r="Q785" s="2">
        <f t="shared" si="179"/>
        <v>1.2806771952711066E-24</v>
      </c>
      <c r="R785" s="2">
        <f t="shared" si="185"/>
        <v>1</v>
      </c>
      <c r="S785" s="2">
        <f t="shared" si="186"/>
        <v>1.0422403571344952E-121</v>
      </c>
      <c r="T785" s="2">
        <f t="shared" si="187"/>
        <v>0</v>
      </c>
      <c r="U785" s="2">
        <f t="shared" si="180"/>
        <v>0</v>
      </c>
      <c r="V785" s="104">
        <f t="shared" si="181"/>
        <v>0</v>
      </c>
      <c r="W785" s="110">
        <f t="shared" si="182"/>
        <v>0</v>
      </c>
    </row>
    <row r="786" spans="7:23">
      <c r="G786" s="7">
        <f t="shared" si="183"/>
        <v>0.14000000000000196</v>
      </c>
      <c r="H786" s="6">
        <f t="shared" si="171"/>
        <v>7.4464264482692388E-2</v>
      </c>
      <c r="I786" s="5">
        <f t="shared" si="172"/>
        <v>37821993489.214508</v>
      </c>
      <c r="J786" s="3">
        <f t="shared" si="173"/>
        <v>37.821993489214513</v>
      </c>
      <c r="K786" s="3">
        <f t="shared" si="174"/>
        <v>2.6439642857142481E-2</v>
      </c>
      <c r="L786" s="3">
        <f t="shared" si="175"/>
        <v>14.329728861874836</v>
      </c>
      <c r="M786" s="4">
        <f t="shared" si="176"/>
        <v>68886.975672063505</v>
      </c>
      <c r="N786" s="2">
        <f t="shared" si="177"/>
        <v>-0.97430491620218618</v>
      </c>
      <c r="O786" s="3">
        <f t="shared" si="178"/>
        <v>5.0101018722394132E-207</v>
      </c>
      <c r="P786" s="2">
        <f t="shared" si="184"/>
        <v>2.1094337721987918E-122</v>
      </c>
      <c r="Q786" s="2">
        <f t="shared" si="179"/>
        <v>1.0970190887395769E-24</v>
      </c>
      <c r="R786" s="2">
        <f t="shared" si="185"/>
        <v>1</v>
      </c>
      <c r="S786" s="2">
        <f t="shared" si="186"/>
        <v>2.1094337721987918E-122</v>
      </c>
      <c r="T786" s="2">
        <f t="shared" si="187"/>
        <v>0</v>
      </c>
      <c r="U786" s="2">
        <f t="shared" si="180"/>
        <v>0</v>
      </c>
      <c r="V786" s="104">
        <f t="shared" si="181"/>
        <v>0</v>
      </c>
      <c r="W786" s="110">
        <f t="shared" si="182"/>
        <v>0</v>
      </c>
    </row>
    <row r="787" spans="7:23">
      <c r="G787" s="7">
        <f t="shared" si="183"/>
        <v>0.14020000000000196</v>
      </c>
      <c r="H787" s="6">
        <f t="shared" si="171"/>
        <v>7.4570642003381954E-2</v>
      </c>
      <c r="I787" s="5">
        <f t="shared" si="172"/>
        <v>37876024908.484818</v>
      </c>
      <c r="J787" s="3">
        <f t="shared" si="173"/>
        <v>37.876024908484823</v>
      </c>
      <c r="K787" s="3">
        <f t="shared" si="174"/>
        <v>2.6401925820256401E-2</v>
      </c>
      <c r="L787" s="3">
        <f t="shared" si="175"/>
        <v>14.350199903106086</v>
      </c>
      <c r="M787" s="4">
        <f t="shared" si="176"/>
        <v>69273.848785319002</v>
      </c>
      <c r="N787" s="2">
        <f t="shared" si="177"/>
        <v>0.97365849947919036</v>
      </c>
      <c r="O787" s="3">
        <f t="shared" si="178"/>
        <v>8.8825789374262574E-209</v>
      </c>
      <c r="P787" s="2">
        <f t="shared" si="184"/>
        <v>4.2401779823652884E-123</v>
      </c>
      <c r="Q787" s="2">
        <f t="shared" si="179"/>
        <v>9.3949092184763748E-25</v>
      </c>
      <c r="R787" s="2">
        <f t="shared" si="185"/>
        <v>1</v>
      </c>
      <c r="S787" s="2">
        <f t="shared" si="186"/>
        <v>4.2401779823652884E-123</v>
      </c>
      <c r="T787" s="2">
        <f t="shared" si="187"/>
        <v>0</v>
      </c>
      <c r="U787" s="2">
        <f t="shared" si="180"/>
        <v>0</v>
      </c>
      <c r="V787" s="104">
        <f t="shared" si="181"/>
        <v>0</v>
      </c>
      <c r="W787" s="110">
        <f t="shared" si="182"/>
        <v>0</v>
      </c>
    </row>
    <row r="788" spans="7:23">
      <c r="G788" s="7">
        <f t="shared" si="183"/>
        <v>0.14040000000000197</v>
      </c>
      <c r="H788" s="6">
        <f t="shared" si="171"/>
        <v>7.4677019524071506E-2</v>
      </c>
      <c r="I788" s="5">
        <f t="shared" si="172"/>
        <v>37930056327.755119</v>
      </c>
      <c r="J788" s="3">
        <f t="shared" si="173"/>
        <v>37.930056327755125</v>
      </c>
      <c r="K788" s="3">
        <f t="shared" si="174"/>
        <v>2.6364316239315868E-2</v>
      </c>
      <c r="L788" s="3">
        <f t="shared" si="175"/>
        <v>14.370670944337334</v>
      </c>
      <c r="M788" s="4">
        <f t="shared" si="176"/>
        <v>69662.359393699357</v>
      </c>
      <c r="N788" s="2">
        <f t="shared" si="177"/>
        <v>0.68452381904679882</v>
      </c>
      <c r="O788" s="3">
        <f t="shared" si="178"/>
        <v>1.5304788260776368E-210</v>
      </c>
      <c r="P788" s="2">
        <f t="shared" si="184"/>
        <v>8.4647462004872503E-124</v>
      </c>
      <c r="Q788" s="2">
        <f t="shared" si="179"/>
        <v>8.0440523115248435E-25</v>
      </c>
      <c r="R788" s="2">
        <f t="shared" si="185"/>
        <v>1</v>
      </c>
      <c r="S788" s="2">
        <f t="shared" si="186"/>
        <v>8.4647462004872503E-124</v>
      </c>
      <c r="T788" s="2">
        <f t="shared" si="187"/>
        <v>0</v>
      </c>
      <c r="U788" s="2">
        <f t="shared" si="180"/>
        <v>0</v>
      </c>
      <c r="V788" s="104">
        <f t="shared" si="181"/>
        <v>0</v>
      </c>
      <c r="W788" s="110">
        <f t="shared" si="182"/>
        <v>0</v>
      </c>
    </row>
    <row r="789" spans="7:23">
      <c r="G789" s="7">
        <f t="shared" si="183"/>
        <v>0.14060000000000197</v>
      </c>
      <c r="H789" s="6">
        <f t="shared" si="171"/>
        <v>7.4783397044761071E-2</v>
      </c>
      <c r="I789" s="5">
        <f t="shared" si="172"/>
        <v>37984087747.025429</v>
      </c>
      <c r="J789" s="3">
        <f t="shared" si="173"/>
        <v>37.984087747025434</v>
      </c>
      <c r="K789" s="3">
        <f t="shared" si="174"/>
        <v>2.6326813655760652E-2</v>
      </c>
      <c r="L789" s="3">
        <f t="shared" si="175"/>
        <v>14.391141985568584</v>
      </c>
      <c r="M789" s="4">
        <f t="shared" si="176"/>
        <v>70052.512141486033</v>
      </c>
      <c r="N789" s="2">
        <f t="shared" si="177"/>
        <v>0.9755498257625107</v>
      </c>
      <c r="O789" s="3">
        <f t="shared" si="178"/>
        <v>2.5623646551199113E-212</v>
      </c>
      <c r="P789" s="2">
        <f t="shared" si="184"/>
        <v>1.678212403090191E-124</v>
      </c>
      <c r="Q789" s="2">
        <f t="shared" si="179"/>
        <v>6.8859058349577367E-25</v>
      </c>
      <c r="R789" s="2">
        <f t="shared" si="185"/>
        <v>1</v>
      </c>
      <c r="S789" s="2">
        <f t="shared" si="186"/>
        <v>1.678212403090191E-124</v>
      </c>
      <c r="T789" s="2">
        <f t="shared" si="187"/>
        <v>0</v>
      </c>
      <c r="U789" s="2">
        <f t="shared" si="180"/>
        <v>0</v>
      </c>
      <c r="V789" s="104">
        <f t="shared" si="181"/>
        <v>0</v>
      </c>
      <c r="W789" s="110">
        <f t="shared" si="182"/>
        <v>0</v>
      </c>
    </row>
    <row r="790" spans="7:23">
      <c r="G790" s="7">
        <f t="shared" si="183"/>
        <v>0.14080000000000198</v>
      </c>
      <c r="H790" s="6">
        <f t="shared" si="171"/>
        <v>7.4889774565450637E-2</v>
      </c>
      <c r="I790" s="5">
        <f t="shared" si="172"/>
        <v>38038119166.295738</v>
      </c>
      <c r="J790" s="3">
        <f t="shared" si="173"/>
        <v>38.038119166295743</v>
      </c>
      <c r="K790" s="3">
        <f t="shared" si="174"/>
        <v>2.6289417613635988E-2</v>
      </c>
      <c r="L790" s="3">
        <f t="shared" si="175"/>
        <v>14.411613026799836</v>
      </c>
      <c r="M790" s="4">
        <f t="shared" si="176"/>
        <v>70444.311679580831</v>
      </c>
      <c r="N790" s="2">
        <f t="shared" si="177"/>
        <v>-0.43466424717212981</v>
      </c>
      <c r="O790" s="3">
        <f t="shared" si="178"/>
        <v>4.1678226751482725E-214</v>
      </c>
      <c r="P790" s="2">
        <f t="shared" si="184"/>
        <v>3.3042621717805037E-125</v>
      </c>
      <c r="Q790" s="2">
        <f t="shared" si="179"/>
        <v>5.8931998287396956E-25</v>
      </c>
      <c r="R790" s="2">
        <f t="shared" si="185"/>
        <v>1</v>
      </c>
      <c r="S790" s="2">
        <f t="shared" si="186"/>
        <v>3.3042621717805037E-125</v>
      </c>
      <c r="T790" s="2">
        <f t="shared" si="187"/>
        <v>0</v>
      </c>
      <c r="U790" s="2">
        <f t="shared" si="180"/>
        <v>0</v>
      </c>
      <c r="V790" s="104">
        <f t="shared" si="181"/>
        <v>0</v>
      </c>
      <c r="W790" s="110">
        <f t="shared" si="182"/>
        <v>0</v>
      </c>
    </row>
    <row r="791" spans="7:23">
      <c r="G791" s="7">
        <f t="shared" si="183"/>
        <v>0.14100000000000198</v>
      </c>
      <c r="H791" s="6">
        <f t="shared" ref="H791:H854" si="188">G791*$E$7/0.00000000000370155</f>
        <v>7.4996152086140203E-2</v>
      </c>
      <c r="I791" s="5">
        <f t="shared" ref="I791:I854" si="189">H791/$E$7</f>
        <v>38092150585.566048</v>
      </c>
      <c r="J791" s="3">
        <f t="shared" ref="J791:J854" si="190">I791*0.000000001</f>
        <v>38.092150585566053</v>
      </c>
      <c r="K791" s="3">
        <f t="shared" ref="K791:K854" si="191">1/J791</f>
        <v>2.625212765957409E-2</v>
      </c>
      <c r="L791" s="3">
        <f t="shared" ref="L791:L854" si="192">H791*(($E$8/$E$7)^(1/4))</f>
        <v>14.432084068031086</v>
      </c>
      <c r="M791" s="4">
        <f t="shared" ref="M791:M854" si="193">-$E$22+(3.1415926/2)*($E$8*($E$7^3)*(I791^4)-2*$E$11*$E$7*(I791^2))</f>
        <v>70837.762665506045</v>
      </c>
      <c r="N791" s="2">
        <f t="shared" ref="N791:N854" si="194">$E$19*SIN(M791)+$C$19*COS(M791)</f>
        <v>0.9326067147405277</v>
      </c>
      <c r="O791" s="3">
        <f t="shared" ref="O791:O854" si="195">EXP(-14.238829*($E$10*$E$10*(($E$8*$E$7*$E$7*(I791^3)-$E$11*I791)^2)))</f>
        <v>6.5850829184720488E-216</v>
      </c>
      <c r="P791" s="2">
        <f t="shared" si="184"/>
        <v>6.4608268295877399E-126</v>
      </c>
      <c r="Q791" s="2">
        <f t="shared" ref="Q791:Q854" si="196">($E$35*EXP(-$E$37*(I791^2))+$E$36*EXP(-$E$38*(I791^2)))/2.431</f>
        <v>5.0424912194007467E-25</v>
      </c>
      <c r="R791" s="2">
        <f t="shared" si="185"/>
        <v>1</v>
      </c>
      <c r="S791" s="2">
        <f t="shared" si="186"/>
        <v>6.4608268295877399E-126</v>
      </c>
      <c r="T791" s="2">
        <f t="shared" si="187"/>
        <v>0</v>
      </c>
      <c r="U791" s="2">
        <f t="shared" ref="U791:U854" si="197">T791*N791</f>
        <v>0</v>
      </c>
      <c r="V791" s="104">
        <f t="shared" ref="V791:V854" si="198">U791^2</f>
        <v>0</v>
      </c>
      <c r="W791" s="110">
        <f t="shared" ref="W791:W854" si="199">ABS(U791)</f>
        <v>0</v>
      </c>
    </row>
    <row r="792" spans="7:23">
      <c r="G792" s="7">
        <f t="shared" ref="G792:G855" si="200">G791+$C$20</f>
        <v>0.14120000000000199</v>
      </c>
      <c r="H792" s="6">
        <f t="shared" si="188"/>
        <v>7.5102529606829768E-2</v>
      </c>
      <c r="I792" s="5">
        <f t="shared" si="189"/>
        <v>38146182004.836357</v>
      </c>
      <c r="J792" s="3">
        <f t="shared" si="190"/>
        <v>38.146182004836362</v>
      </c>
      <c r="K792" s="3">
        <f t="shared" si="191"/>
        <v>2.6214943342775826E-2</v>
      </c>
      <c r="L792" s="3">
        <f t="shared" si="192"/>
        <v>14.452555109262338</v>
      </c>
      <c r="M792" s="4">
        <f t="shared" si="193"/>
        <v>71232.86976340448</v>
      </c>
      <c r="N792" s="2">
        <f t="shared" si="194"/>
        <v>0.45109617771442417</v>
      </c>
      <c r="O792" s="3">
        <f t="shared" si="195"/>
        <v>1.0104753096220785E-217</v>
      </c>
      <c r="P792" s="2">
        <f t="shared" ref="P792:P855" si="201">EXP(-(((3.1415926*$E$14*$E$7*$I792*$I792)^2)/11.090355)*(($E$15/$E$6)^2))</f>
        <v>1.2545245508901318E-126</v>
      </c>
      <c r="Q792" s="2">
        <f t="shared" si="196"/>
        <v>4.3136313680973784E-25</v>
      </c>
      <c r="R792" s="2">
        <f t="shared" ref="R792:R855" si="202">EXP((-0.5*(PI()*$E$24*$E$7)^2)*(I792^4))</f>
        <v>1</v>
      </c>
      <c r="S792" s="2">
        <f t="shared" ref="S792:S855" si="203">EXP(-(((3.1415926*$E$14*$E$7*I792*I792)^2)/11.090355)*(($E$15/$E$6)^2))</f>
        <v>1.2545245508901318E-126</v>
      </c>
      <c r="T792" s="2">
        <f t="shared" ref="T792:T855" si="204">(R792*O792*P792*((1-$C$17)+(Q792*$C$17)))*$C$18+(1-$C$18)</f>
        <v>0</v>
      </c>
      <c r="U792" s="2">
        <f t="shared" si="197"/>
        <v>0</v>
      </c>
      <c r="V792" s="104">
        <f t="shared" si="198"/>
        <v>0</v>
      </c>
      <c r="W792" s="110">
        <f t="shared" si="199"/>
        <v>0</v>
      </c>
    </row>
    <row r="793" spans="7:23">
      <c r="G793" s="7">
        <f t="shared" si="200"/>
        <v>0.141400000000002</v>
      </c>
      <c r="H793" s="6">
        <f t="shared" si="188"/>
        <v>7.520890712751932E-2</v>
      </c>
      <c r="I793" s="5">
        <f t="shared" si="189"/>
        <v>38200213424.106659</v>
      </c>
      <c r="J793" s="3">
        <f t="shared" si="190"/>
        <v>38.200213424106664</v>
      </c>
      <c r="K793" s="3">
        <f t="shared" si="191"/>
        <v>2.6177864214992554E-2</v>
      </c>
      <c r="L793" s="3">
        <f t="shared" si="192"/>
        <v>14.473026150493585</v>
      </c>
      <c r="M793" s="4">
        <f t="shared" si="193"/>
        <v>71629.637644039423</v>
      </c>
      <c r="N793" s="2">
        <f t="shared" si="194"/>
        <v>0.98462244854745351</v>
      </c>
      <c r="O793" s="3">
        <f t="shared" si="195"/>
        <v>1.5056742825875439E-219</v>
      </c>
      <c r="P793" s="2">
        <f t="shared" si="201"/>
        <v>2.4190180561375941E-127</v>
      </c>
      <c r="Q793" s="2">
        <f t="shared" si="196"/>
        <v>3.6893070487135383E-25</v>
      </c>
      <c r="R793" s="2">
        <f t="shared" si="202"/>
        <v>1</v>
      </c>
      <c r="S793" s="2">
        <f t="shared" si="203"/>
        <v>2.4190180561375941E-127</v>
      </c>
      <c r="T793" s="2">
        <f t="shared" si="204"/>
        <v>0</v>
      </c>
      <c r="U793" s="2">
        <f t="shared" si="197"/>
        <v>0</v>
      </c>
      <c r="V793" s="104">
        <f t="shared" si="198"/>
        <v>0</v>
      </c>
      <c r="W793" s="110">
        <f t="shared" si="199"/>
        <v>0</v>
      </c>
    </row>
    <row r="794" spans="7:23">
      <c r="G794" s="7">
        <f t="shared" si="200"/>
        <v>0.141600000000002</v>
      </c>
      <c r="H794" s="6">
        <f t="shared" si="188"/>
        <v>7.5315284648208886E-2</v>
      </c>
      <c r="I794" s="5">
        <f t="shared" si="189"/>
        <v>38254244843.376968</v>
      </c>
      <c r="J794" s="3">
        <f t="shared" si="190"/>
        <v>38.254244843376974</v>
      </c>
      <c r="K794" s="3">
        <f t="shared" si="191"/>
        <v>2.61408898305081E-2</v>
      </c>
      <c r="L794" s="3">
        <f t="shared" si="192"/>
        <v>14.493497191724837</v>
      </c>
      <c r="M794" s="4">
        <f t="shared" si="193"/>
        <v>72028.070984794816</v>
      </c>
      <c r="N794" s="2">
        <f t="shared" si="194"/>
        <v>-0.74881559137905529</v>
      </c>
      <c r="O794" s="3">
        <f t="shared" si="195"/>
        <v>2.1782380900478258E-221</v>
      </c>
      <c r="P794" s="2">
        <f t="shared" si="201"/>
        <v>4.6319018019978507E-128</v>
      </c>
      <c r="Q794" s="2">
        <f t="shared" si="196"/>
        <v>3.1546448213441023E-25</v>
      </c>
      <c r="R794" s="2">
        <f t="shared" si="202"/>
        <v>1</v>
      </c>
      <c r="S794" s="2">
        <f t="shared" si="203"/>
        <v>4.6319018019978507E-128</v>
      </c>
      <c r="T794" s="2">
        <f t="shared" si="204"/>
        <v>0</v>
      </c>
      <c r="U794" s="2">
        <f t="shared" si="197"/>
        <v>0</v>
      </c>
      <c r="V794" s="104">
        <f t="shared" si="198"/>
        <v>0</v>
      </c>
      <c r="W794" s="110">
        <f t="shared" si="199"/>
        <v>0</v>
      </c>
    </row>
    <row r="795" spans="7:23">
      <c r="G795" s="7">
        <f t="shared" si="200"/>
        <v>0.14180000000000201</v>
      </c>
      <c r="H795" s="6">
        <f t="shared" si="188"/>
        <v>7.5421662168898451E-2</v>
      </c>
      <c r="I795" s="5">
        <f t="shared" si="189"/>
        <v>38308276262.647278</v>
      </c>
      <c r="J795" s="3">
        <f t="shared" si="190"/>
        <v>38.308276262647283</v>
      </c>
      <c r="K795" s="3">
        <f t="shared" si="191"/>
        <v>2.6104019746120921E-2</v>
      </c>
      <c r="L795" s="3">
        <f t="shared" si="192"/>
        <v>14.513968232956087</v>
      </c>
      <c r="M795" s="4">
        <f t="shared" si="193"/>
        <v>72428.174469674908</v>
      </c>
      <c r="N795" s="2">
        <f t="shared" si="194"/>
        <v>0.92234307308693475</v>
      </c>
      <c r="O795" s="3">
        <f t="shared" si="195"/>
        <v>3.0589788205570815E-223</v>
      </c>
      <c r="P795" s="2">
        <f t="shared" si="201"/>
        <v>8.8070661942867677E-129</v>
      </c>
      <c r="Q795" s="2">
        <f t="shared" si="196"/>
        <v>2.6968701249274748E-25</v>
      </c>
      <c r="R795" s="2">
        <f t="shared" si="202"/>
        <v>1</v>
      </c>
      <c r="S795" s="2">
        <f t="shared" si="203"/>
        <v>8.8070661942867677E-129</v>
      </c>
      <c r="T795" s="2">
        <f t="shared" si="204"/>
        <v>0</v>
      </c>
      <c r="U795" s="2">
        <f t="shared" si="197"/>
        <v>0</v>
      </c>
      <c r="V795" s="104">
        <f t="shared" si="198"/>
        <v>0</v>
      </c>
      <c r="W795" s="110">
        <f t="shared" si="199"/>
        <v>0</v>
      </c>
    </row>
    <row r="796" spans="7:23">
      <c r="G796" s="7">
        <f t="shared" si="200"/>
        <v>0.14200000000000201</v>
      </c>
      <c r="H796" s="6">
        <f t="shared" si="188"/>
        <v>7.5528039689588017E-2</v>
      </c>
      <c r="I796" s="5">
        <f t="shared" si="189"/>
        <v>38362307681.917587</v>
      </c>
      <c r="J796" s="3">
        <f t="shared" si="190"/>
        <v>38.362307681917592</v>
      </c>
      <c r="K796" s="3">
        <f t="shared" si="191"/>
        <v>2.606725352112638E-2</v>
      </c>
      <c r="L796" s="3">
        <f t="shared" si="192"/>
        <v>14.534439274187338</v>
      </c>
      <c r="M796" s="4">
        <f t="shared" si="193"/>
        <v>72829.952789304589</v>
      </c>
      <c r="N796" s="2">
        <f t="shared" si="194"/>
        <v>0.99869188095424688</v>
      </c>
      <c r="O796" s="3">
        <f t="shared" si="195"/>
        <v>4.169384146170237E-225</v>
      </c>
      <c r="P796" s="2">
        <f t="shared" si="201"/>
        <v>1.6628238448760848E-129</v>
      </c>
      <c r="Q796" s="2">
        <f t="shared" si="196"/>
        <v>2.305013589104718E-25</v>
      </c>
      <c r="R796" s="2">
        <f t="shared" si="202"/>
        <v>1</v>
      </c>
      <c r="S796" s="2">
        <f t="shared" si="203"/>
        <v>1.6628238448760848E-129</v>
      </c>
      <c r="T796" s="2">
        <f t="shared" si="204"/>
        <v>0</v>
      </c>
      <c r="U796" s="2">
        <f t="shared" si="197"/>
        <v>0</v>
      </c>
      <c r="V796" s="104">
        <f t="shared" si="198"/>
        <v>0</v>
      </c>
      <c r="W796" s="110">
        <f t="shared" si="199"/>
        <v>0</v>
      </c>
    </row>
    <row r="797" spans="7:23">
      <c r="G797" s="7">
        <f t="shared" si="200"/>
        <v>0.14220000000000202</v>
      </c>
      <c r="H797" s="6">
        <f t="shared" si="188"/>
        <v>7.5634417210277569E-2</v>
      </c>
      <c r="I797" s="5">
        <f t="shared" si="189"/>
        <v>38416339101.187889</v>
      </c>
      <c r="J797" s="3">
        <f t="shared" si="190"/>
        <v>38.416339101187894</v>
      </c>
      <c r="K797" s="3">
        <f t="shared" si="191"/>
        <v>2.6030590717299202E-2</v>
      </c>
      <c r="L797" s="3">
        <f t="shared" si="192"/>
        <v>14.554910315418585</v>
      </c>
      <c r="M797" s="4">
        <f t="shared" si="193"/>
        <v>73233.410640929054</v>
      </c>
      <c r="N797" s="2">
        <f t="shared" si="194"/>
        <v>0.18458501942471148</v>
      </c>
      <c r="O797" s="3">
        <f t="shared" si="195"/>
        <v>5.5146617114361982E-227</v>
      </c>
      <c r="P797" s="2">
        <f t="shared" si="201"/>
        <v>3.1174224862621354E-130</v>
      </c>
      <c r="Q797" s="2">
        <f t="shared" si="196"/>
        <v>1.9696580837611724E-25</v>
      </c>
      <c r="R797" s="2">
        <f t="shared" si="202"/>
        <v>1</v>
      </c>
      <c r="S797" s="2">
        <f t="shared" si="203"/>
        <v>3.1174224862621354E-130</v>
      </c>
      <c r="T797" s="2">
        <f t="shared" si="204"/>
        <v>0</v>
      </c>
      <c r="U797" s="2">
        <f t="shared" si="197"/>
        <v>0</v>
      </c>
      <c r="V797" s="104">
        <f t="shared" si="198"/>
        <v>0</v>
      </c>
      <c r="W797" s="110">
        <f t="shared" si="199"/>
        <v>0</v>
      </c>
    </row>
    <row r="798" spans="7:23">
      <c r="G798" s="7">
        <f t="shared" si="200"/>
        <v>0.14240000000000202</v>
      </c>
      <c r="H798" s="6">
        <f t="shared" si="188"/>
        <v>7.5740794730967134E-2</v>
      </c>
      <c r="I798" s="5">
        <f t="shared" si="189"/>
        <v>38470370520.458199</v>
      </c>
      <c r="J798" s="3">
        <f t="shared" si="190"/>
        <v>38.470370520458204</v>
      </c>
      <c r="K798" s="3">
        <f t="shared" si="191"/>
        <v>2.5994030898876027E-2</v>
      </c>
      <c r="L798" s="3">
        <f t="shared" si="192"/>
        <v>14.575381356649837</v>
      </c>
      <c r="M798" s="4">
        <f t="shared" si="193"/>
        <v>73638.552728414303</v>
      </c>
      <c r="N798" s="2">
        <f t="shared" si="194"/>
        <v>-0.30411990405387257</v>
      </c>
      <c r="O798" s="3">
        <f t="shared" si="195"/>
        <v>7.0769196905946044E-229</v>
      </c>
      <c r="P798" s="2">
        <f t="shared" si="201"/>
        <v>5.8032446427620021E-131</v>
      </c>
      <c r="Q798" s="2">
        <f t="shared" si="196"/>
        <v>1.6827209061299902E-25</v>
      </c>
      <c r="R798" s="2">
        <f t="shared" si="202"/>
        <v>1</v>
      </c>
      <c r="S798" s="2">
        <f t="shared" si="203"/>
        <v>5.8032446427620021E-131</v>
      </c>
      <c r="T798" s="2">
        <f t="shared" si="204"/>
        <v>0</v>
      </c>
      <c r="U798" s="2">
        <f t="shared" si="197"/>
        <v>0</v>
      </c>
      <c r="V798" s="104">
        <f t="shared" si="198"/>
        <v>0</v>
      </c>
      <c r="W798" s="110">
        <f t="shared" si="199"/>
        <v>0</v>
      </c>
    </row>
    <row r="799" spans="7:23">
      <c r="G799" s="7">
        <f t="shared" si="200"/>
        <v>0.14260000000000203</v>
      </c>
      <c r="H799" s="6">
        <f t="shared" si="188"/>
        <v>7.58471722516567E-2</v>
      </c>
      <c r="I799" s="5">
        <f t="shared" si="189"/>
        <v>38524401939.728508</v>
      </c>
      <c r="J799" s="3">
        <f t="shared" si="190"/>
        <v>38.524401939728513</v>
      </c>
      <c r="K799" s="3">
        <f t="shared" si="191"/>
        <v>2.595757363253819E-2</v>
      </c>
      <c r="L799" s="3">
        <f t="shared" si="192"/>
        <v>14.595852397881087</v>
      </c>
      <c r="M799" s="4">
        <f t="shared" si="193"/>
        <v>74045.383762246551</v>
      </c>
      <c r="N799" s="2">
        <f t="shared" si="194"/>
        <v>-0.95103488907028888</v>
      </c>
      <c r="O799" s="3">
        <f t="shared" si="195"/>
        <v>8.8099749864574646E-231</v>
      </c>
      <c r="P799" s="2">
        <f t="shared" si="201"/>
        <v>1.0726628417533548E-131</v>
      </c>
      <c r="Q799" s="2">
        <f t="shared" si="196"/>
        <v>1.4372662680528374E-25</v>
      </c>
      <c r="R799" s="2">
        <f t="shared" si="202"/>
        <v>1</v>
      </c>
      <c r="S799" s="2">
        <f t="shared" si="203"/>
        <v>1.0726628417533548E-131</v>
      </c>
      <c r="T799" s="2">
        <f t="shared" si="204"/>
        <v>0</v>
      </c>
      <c r="U799" s="2">
        <f t="shared" si="197"/>
        <v>0</v>
      </c>
      <c r="V799" s="104">
        <f t="shared" si="198"/>
        <v>0</v>
      </c>
      <c r="W799" s="110">
        <f t="shared" si="199"/>
        <v>0</v>
      </c>
    </row>
    <row r="800" spans="7:23">
      <c r="G800" s="7">
        <f t="shared" si="200"/>
        <v>0.14280000000000204</v>
      </c>
      <c r="H800" s="6">
        <f t="shared" si="188"/>
        <v>7.5953549772346265E-2</v>
      </c>
      <c r="I800" s="5">
        <f t="shared" si="189"/>
        <v>38578433358.998817</v>
      </c>
      <c r="J800" s="3">
        <f t="shared" si="190"/>
        <v>38.578433358998822</v>
      </c>
      <c r="K800" s="3">
        <f t="shared" si="191"/>
        <v>2.5921218487394579E-2</v>
      </c>
      <c r="L800" s="3">
        <f t="shared" si="192"/>
        <v>14.616323439112337</v>
      </c>
      <c r="M800" s="4">
        <f t="shared" si="193"/>
        <v>74453.908459532686</v>
      </c>
      <c r="N800" s="2">
        <f t="shared" si="194"/>
        <v>-0.98074089449769175</v>
      </c>
      <c r="O800" s="3">
        <f t="shared" si="195"/>
        <v>1.063742190751887E-232</v>
      </c>
      <c r="P800" s="2">
        <f t="shared" si="201"/>
        <v>1.9686298671047478E-132</v>
      </c>
      <c r="Q800" s="2">
        <f t="shared" si="196"/>
        <v>1.2273439058185054E-25</v>
      </c>
      <c r="R800" s="2">
        <f t="shared" si="202"/>
        <v>1</v>
      </c>
      <c r="S800" s="2">
        <f t="shared" si="203"/>
        <v>1.9686298671047478E-132</v>
      </c>
      <c r="T800" s="2">
        <f t="shared" si="204"/>
        <v>0</v>
      </c>
      <c r="U800" s="2">
        <f t="shared" si="197"/>
        <v>0</v>
      </c>
      <c r="V800" s="104">
        <f t="shared" si="198"/>
        <v>0</v>
      </c>
      <c r="W800" s="110">
        <f t="shared" si="199"/>
        <v>0</v>
      </c>
    </row>
    <row r="801" spans="7:23">
      <c r="G801" s="7">
        <f t="shared" si="200"/>
        <v>0.14300000000000204</v>
      </c>
      <c r="H801" s="6">
        <f t="shared" si="188"/>
        <v>7.6059927293035831E-2</v>
      </c>
      <c r="I801" s="5">
        <f t="shared" si="189"/>
        <v>38632464778.269127</v>
      </c>
      <c r="J801" s="3">
        <f t="shared" si="190"/>
        <v>38.632464778269132</v>
      </c>
      <c r="K801" s="3">
        <f t="shared" si="191"/>
        <v>2.5884965034964656E-2</v>
      </c>
      <c r="L801" s="3">
        <f t="shared" si="192"/>
        <v>14.636794480343589</v>
      </c>
      <c r="M801" s="4">
        <f t="shared" si="193"/>
        <v>74864.131544000018</v>
      </c>
      <c r="N801" s="2">
        <f t="shared" si="194"/>
        <v>4.8647040387311033E-2</v>
      </c>
      <c r="O801" s="3">
        <f t="shared" si="195"/>
        <v>1.2455333782033066E-234</v>
      </c>
      <c r="P801" s="2">
        <f t="shared" si="201"/>
        <v>3.587275249232492E-133</v>
      </c>
      <c r="Q801" s="2">
        <f t="shared" si="196"/>
        <v>1.0478502056869707E-25</v>
      </c>
      <c r="R801" s="2">
        <f t="shared" si="202"/>
        <v>1</v>
      </c>
      <c r="S801" s="2">
        <f t="shared" si="203"/>
        <v>3.587275249232492E-133</v>
      </c>
      <c r="T801" s="2">
        <f t="shared" si="204"/>
        <v>0</v>
      </c>
      <c r="U801" s="2">
        <f t="shared" si="197"/>
        <v>0</v>
      </c>
      <c r="V801" s="104">
        <f t="shared" si="198"/>
        <v>0</v>
      </c>
      <c r="W801" s="110">
        <f t="shared" si="199"/>
        <v>0</v>
      </c>
    </row>
    <row r="802" spans="7:23">
      <c r="G802" s="7">
        <f t="shared" si="200"/>
        <v>0.14320000000000205</v>
      </c>
      <c r="H802" s="6">
        <f t="shared" si="188"/>
        <v>7.6166304813725383E-2</v>
      </c>
      <c r="I802" s="5">
        <f t="shared" si="189"/>
        <v>38686496197.539429</v>
      </c>
      <c r="J802" s="3">
        <f t="shared" si="190"/>
        <v>38.686496197539434</v>
      </c>
      <c r="K802" s="3">
        <f t="shared" si="191"/>
        <v>2.5848812849161632E-2</v>
      </c>
      <c r="L802" s="3">
        <f t="shared" si="192"/>
        <v>14.657265521574837</v>
      </c>
      <c r="M802" s="4">
        <f t="shared" si="193"/>
        <v>75276.057745996324</v>
      </c>
      <c r="N802" s="2">
        <f t="shared" si="194"/>
        <v>-0.41344161571638993</v>
      </c>
      <c r="O802" s="3">
        <f t="shared" si="195"/>
        <v>1.4140256800679833E-236</v>
      </c>
      <c r="P802" s="2">
        <f t="shared" si="201"/>
        <v>6.4901754957562256E-134</v>
      </c>
      <c r="Q802" s="2">
        <f t="shared" si="196"/>
        <v>8.9440873167102803E-26</v>
      </c>
      <c r="R802" s="2">
        <f t="shared" si="202"/>
        <v>1</v>
      </c>
      <c r="S802" s="2">
        <f t="shared" si="203"/>
        <v>6.4901754957562256E-134</v>
      </c>
      <c r="T802" s="2">
        <f t="shared" si="204"/>
        <v>0</v>
      </c>
      <c r="U802" s="2">
        <f t="shared" si="197"/>
        <v>0</v>
      </c>
      <c r="V802" s="104">
        <f t="shared" si="198"/>
        <v>0</v>
      </c>
      <c r="W802" s="110">
        <f t="shared" si="199"/>
        <v>0</v>
      </c>
    </row>
    <row r="803" spans="7:23">
      <c r="G803" s="7">
        <f t="shared" si="200"/>
        <v>0.14340000000000205</v>
      </c>
      <c r="H803" s="6">
        <f t="shared" si="188"/>
        <v>7.6272682334414948E-2</v>
      </c>
      <c r="I803" s="5">
        <f t="shared" si="189"/>
        <v>38740527616.809738</v>
      </c>
      <c r="J803" s="3">
        <f t="shared" si="190"/>
        <v>38.740527616809743</v>
      </c>
      <c r="K803" s="3">
        <f t="shared" si="191"/>
        <v>2.5812761506275771E-2</v>
      </c>
      <c r="L803" s="3">
        <f t="shared" si="192"/>
        <v>14.677736562806087</v>
      </c>
      <c r="M803" s="4">
        <f t="shared" si="193"/>
        <v>75689.691802490051</v>
      </c>
      <c r="N803" s="2">
        <f t="shared" si="194"/>
        <v>0.58909882527192092</v>
      </c>
      <c r="O803" s="3">
        <f t="shared" si="195"/>
        <v>1.5562075485282051E-238</v>
      </c>
      <c r="P803" s="2">
        <f t="shared" si="201"/>
        <v>1.1658175406456381E-134</v>
      </c>
      <c r="Q803" s="2">
        <f t="shared" si="196"/>
        <v>7.6326746874016053E-26</v>
      </c>
      <c r="R803" s="2">
        <f t="shared" si="202"/>
        <v>1</v>
      </c>
      <c r="S803" s="2">
        <f t="shared" si="203"/>
        <v>1.1658175406456381E-134</v>
      </c>
      <c r="T803" s="2">
        <f t="shared" si="204"/>
        <v>0</v>
      </c>
      <c r="U803" s="2">
        <f t="shared" si="197"/>
        <v>0</v>
      </c>
      <c r="V803" s="104">
        <f t="shared" si="198"/>
        <v>0</v>
      </c>
      <c r="W803" s="110">
        <f t="shared" si="199"/>
        <v>0</v>
      </c>
    </row>
    <row r="804" spans="7:23">
      <c r="G804" s="7">
        <f t="shared" si="200"/>
        <v>0.14360000000000206</v>
      </c>
      <c r="H804" s="6">
        <f t="shared" si="188"/>
        <v>7.63790598551045E-2</v>
      </c>
      <c r="I804" s="5">
        <f t="shared" si="189"/>
        <v>38794559036.08004</v>
      </c>
      <c r="J804" s="3">
        <f t="shared" si="190"/>
        <v>38.794559036080045</v>
      </c>
      <c r="K804" s="3">
        <f t="shared" si="191"/>
        <v>2.5776810584957843E-2</v>
      </c>
      <c r="L804" s="3">
        <f t="shared" si="192"/>
        <v>14.698207604037336</v>
      </c>
      <c r="M804" s="4">
        <f t="shared" si="193"/>
        <v>76105.038457069895</v>
      </c>
      <c r="N804" s="2">
        <f t="shared" si="194"/>
        <v>-2.6478055360341798E-2</v>
      </c>
      <c r="O804" s="3">
        <f t="shared" si="195"/>
        <v>1.6600114161851989E-240</v>
      </c>
      <c r="P804" s="2">
        <f t="shared" si="201"/>
        <v>2.0791145683074248E-135</v>
      </c>
      <c r="Q804" s="2">
        <f t="shared" si="196"/>
        <v>6.5121046330482685E-26</v>
      </c>
      <c r="R804" s="2">
        <f t="shared" si="202"/>
        <v>1</v>
      </c>
      <c r="S804" s="2">
        <f t="shared" si="203"/>
        <v>2.0791145683074248E-135</v>
      </c>
      <c r="T804" s="2">
        <f t="shared" si="204"/>
        <v>0</v>
      </c>
      <c r="U804" s="2">
        <f t="shared" si="197"/>
        <v>0</v>
      </c>
      <c r="V804" s="104">
        <f t="shared" si="198"/>
        <v>0</v>
      </c>
      <c r="W804" s="110">
        <f t="shared" si="199"/>
        <v>0</v>
      </c>
    </row>
    <row r="805" spans="7:23">
      <c r="G805" s="7">
        <f t="shared" si="200"/>
        <v>0.14380000000000207</v>
      </c>
      <c r="H805" s="6">
        <f t="shared" si="188"/>
        <v>7.6485437375794066E-2</v>
      </c>
      <c r="I805" s="5">
        <f t="shared" si="189"/>
        <v>38848590455.350342</v>
      </c>
      <c r="J805" s="3">
        <f t="shared" si="190"/>
        <v>38.848590455350347</v>
      </c>
      <c r="K805" s="3">
        <f t="shared" si="191"/>
        <v>2.5740959666202688E-2</v>
      </c>
      <c r="L805" s="3">
        <f t="shared" si="192"/>
        <v>14.718678645268586</v>
      </c>
      <c r="M805" s="4">
        <f t="shared" si="193"/>
        <v>76522.102459945294</v>
      </c>
      <c r="N805" s="2">
        <f t="shared" si="194"/>
        <v>-0.67527604383278128</v>
      </c>
      <c r="O805" s="3">
        <f t="shared" si="195"/>
        <v>1.7159818797521068E-242</v>
      </c>
      <c r="P805" s="2">
        <f t="shared" si="201"/>
        <v>3.6812153332619338E-136</v>
      </c>
      <c r="Q805" s="2">
        <f t="shared" si="196"/>
        <v>5.5548186141366598E-26</v>
      </c>
      <c r="R805" s="2">
        <f t="shared" si="202"/>
        <v>1</v>
      </c>
      <c r="S805" s="2">
        <f t="shared" si="203"/>
        <v>3.6812153332619338E-136</v>
      </c>
      <c r="T805" s="2">
        <f t="shared" si="204"/>
        <v>0</v>
      </c>
      <c r="U805" s="2">
        <f t="shared" si="197"/>
        <v>0</v>
      </c>
      <c r="V805" s="104">
        <f t="shared" si="198"/>
        <v>0</v>
      </c>
      <c r="W805" s="110">
        <f t="shared" si="199"/>
        <v>0</v>
      </c>
    </row>
    <row r="806" spans="7:23">
      <c r="G806" s="7">
        <f t="shared" si="200"/>
        <v>0.14400000000000207</v>
      </c>
      <c r="H806" s="6">
        <f t="shared" si="188"/>
        <v>7.6591814896483618E-2</v>
      </c>
      <c r="I806" s="5">
        <f t="shared" si="189"/>
        <v>38902621874.620651</v>
      </c>
      <c r="J806" s="3">
        <f t="shared" si="190"/>
        <v>38.902621874620657</v>
      </c>
      <c r="K806" s="3">
        <f t="shared" si="191"/>
        <v>2.5705208333332959E-2</v>
      </c>
      <c r="L806" s="3">
        <f t="shared" si="192"/>
        <v>14.739149686499834</v>
      </c>
      <c r="M806" s="4">
        <f t="shared" si="193"/>
        <v>76940.888567946109</v>
      </c>
      <c r="N806" s="2">
        <f t="shared" si="194"/>
        <v>-0.21134043784642109</v>
      </c>
      <c r="O806" s="3">
        <f t="shared" si="195"/>
        <v>1.718687037289935E-244</v>
      </c>
      <c r="P806" s="2">
        <f t="shared" si="201"/>
        <v>6.4708338539294365E-137</v>
      </c>
      <c r="Q806" s="2">
        <f t="shared" si="196"/>
        <v>4.7372062030128682E-26</v>
      </c>
      <c r="R806" s="2">
        <f t="shared" si="202"/>
        <v>1</v>
      </c>
      <c r="S806" s="2">
        <f t="shared" si="203"/>
        <v>6.4708338539294365E-137</v>
      </c>
      <c r="T806" s="2">
        <f t="shared" si="204"/>
        <v>0</v>
      </c>
      <c r="U806" s="2">
        <f t="shared" si="197"/>
        <v>0</v>
      </c>
      <c r="V806" s="104">
        <f t="shared" si="198"/>
        <v>0</v>
      </c>
      <c r="W806" s="110">
        <f t="shared" si="199"/>
        <v>0</v>
      </c>
    </row>
    <row r="807" spans="7:23">
      <c r="G807" s="7">
        <f t="shared" si="200"/>
        <v>0.14420000000000208</v>
      </c>
      <c r="H807" s="6">
        <f t="shared" si="188"/>
        <v>7.6698192417173183E-2</v>
      </c>
      <c r="I807" s="5">
        <f t="shared" si="189"/>
        <v>38956653293.890953</v>
      </c>
      <c r="J807" s="3">
        <f t="shared" si="190"/>
        <v>38.956653293890959</v>
      </c>
      <c r="K807" s="3">
        <f t="shared" si="191"/>
        <v>2.5669556171982987E-2</v>
      </c>
      <c r="L807" s="3">
        <f t="shared" si="192"/>
        <v>14.759620727731086</v>
      </c>
      <c r="M807" s="4">
        <f t="shared" si="193"/>
        <v>77361.401544522552</v>
      </c>
      <c r="N807" s="2">
        <f t="shared" si="194"/>
        <v>0.24497395899132091</v>
      </c>
      <c r="O807" s="3">
        <f t="shared" si="195"/>
        <v>1.6675831098091777E-246</v>
      </c>
      <c r="P807" s="2">
        <f t="shared" si="201"/>
        <v>1.1292152912852114E-137</v>
      </c>
      <c r="Q807" s="2">
        <f t="shared" si="196"/>
        <v>4.0390440660377621E-26</v>
      </c>
      <c r="R807" s="2">
        <f t="shared" si="202"/>
        <v>1</v>
      </c>
      <c r="S807" s="2">
        <f t="shared" si="203"/>
        <v>1.1292152912852114E-137</v>
      </c>
      <c r="T807" s="2">
        <f t="shared" si="204"/>
        <v>0</v>
      </c>
      <c r="U807" s="2">
        <f t="shared" si="197"/>
        <v>0</v>
      </c>
      <c r="V807" s="104">
        <f t="shared" si="198"/>
        <v>0</v>
      </c>
      <c r="W807" s="110">
        <f t="shared" si="199"/>
        <v>0</v>
      </c>
    </row>
    <row r="808" spans="7:23">
      <c r="G808" s="7">
        <f t="shared" si="200"/>
        <v>0.14440000000000208</v>
      </c>
      <c r="H808" s="6">
        <f t="shared" si="188"/>
        <v>7.6804569937862749E-2</v>
      </c>
      <c r="I808" s="5">
        <f t="shared" si="189"/>
        <v>39010684713.161263</v>
      </c>
      <c r="J808" s="3">
        <f t="shared" si="190"/>
        <v>39.010684713161268</v>
      </c>
      <c r="K808" s="3">
        <f t="shared" si="191"/>
        <v>2.563400277008273E-2</v>
      </c>
      <c r="L808" s="3">
        <f t="shared" si="192"/>
        <v>14.780091768962336</v>
      </c>
      <c r="M808" s="4">
        <f t="shared" si="193"/>
        <v>77783.646159745622</v>
      </c>
      <c r="N808" s="2">
        <f t="shared" si="194"/>
        <v>-0.85404218097504292</v>
      </c>
      <c r="O808" s="3">
        <f t="shared" si="195"/>
        <v>1.5671426934011555E-248</v>
      </c>
      <c r="P808" s="2">
        <f t="shared" si="201"/>
        <v>1.9562842746016199E-138</v>
      </c>
      <c r="Q808" s="2">
        <f t="shared" si="196"/>
        <v>3.4430139978288605E-26</v>
      </c>
      <c r="R808" s="2">
        <f t="shared" si="202"/>
        <v>1</v>
      </c>
      <c r="S808" s="2">
        <f t="shared" si="203"/>
        <v>1.9562842746016199E-138</v>
      </c>
      <c r="T808" s="2">
        <f t="shared" si="204"/>
        <v>0</v>
      </c>
      <c r="U808" s="2">
        <f t="shared" si="197"/>
        <v>0</v>
      </c>
      <c r="V808" s="104">
        <f t="shared" si="198"/>
        <v>0</v>
      </c>
      <c r="W808" s="110">
        <f t="shared" si="199"/>
        <v>0</v>
      </c>
    </row>
    <row r="809" spans="7:23">
      <c r="G809" s="7">
        <f t="shared" si="200"/>
        <v>0.14460000000000209</v>
      </c>
      <c r="H809" s="6">
        <f t="shared" si="188"/>
        <v>7.6910947458552315E-2</v>
      </c>
      <c r="I809" s="5">
        <f t="shared" si="189"/>
        <v>39064716132.431572</v>
      </c>
      <c r="J809" s="3">
        <f t="shared" si="190"/>
        <v>39.064716132431577</v>
      </c>
      <c r="K809" s="3">
        <f t="shared" si="191"/>
        <v>2.5598547717841952E-2</v>
      </c>
      <c r="L809" s="3">
        <f t="shared" si="192"/>
        <v>14.800562810193586</v>
      </c>
      <c r="M809" s="4">
        <f t="shared" si="193"/>
        <v>78207.62719030655</v>
      </c>
      <c r="N809" s="2">
        <f t="shared" si="194"/>
        <v>0.77690123353895646</v>
      </c>
      <c r="O809" s="3">
        <f t="shared" si="195"/>
        <v>1.426209859886593E-250</v>
      </c>
      <c r="P809" s="2">
        <f t="shared" si="201"/>
        <v>3.3644735147119885E-139</v>
      </c>
      <c r="Q809" s="2">
        <f t="shared" si="196"/>
        <v>2.9342889645654949E-26</v>
      </c>
      <c r="R809" s="2">
        <f t="shared" si="202"/>
        <v>1</v>
      </c>
      <c r="S809" s="2">
        <f t="shared" si="203"/>
        <v>3.3644735147119885E-139</v>
      </c>
      <c r="T809" s="2">
        <f t="shared" si="204"/>
        <v>0</v>
      </c>
      <c r="U809" s="2">
        <f t="shared" si="197"/>
        <v>0</v>
      </c>
      <c r="V809" s="104">
        <f t="shared" si="198"/>
        <v>0</v>
      </c>
      <c r="W809" s="110">
        <f t="shared" si="199"/>
        <v>0</v>
      </c>
    </row>
    <row r="810" spans="7:23">
      <c r="G810" s="7">
        <f t="shared" si="200"/>
        <v>0.14480000000000209</v>
      </c>
      <c r="H810" s="6">
        <f t="shared" si="188"/>
        <v>7.701732497924188E-2</v>
      </c>
      <c r="I810" s="5">
        <f t="shared" si="189"/>
        <v>39118747551.701881</v>
      </c>
      <c r="J810" s="3">
        <f t="shared" si="190"/>
        <v>39.118747551701887</v>
      </c>
      <c r="K810" s="3">
        <f t="shared" si="191"/>
        <v>2.5563190607734432E-2</v>
      </c>
      <c r="L810" s="3">
        <f t="shared" si="192"/>
        <v>14.821033851424838</v>
      </c>
      <c r="M810" s="4">
        <f t="shared" si="193"/>
        <v>78633.349419517195</v>
      </c>
      <c r="N810" s="2">
        <f t="shared" si="194"/>
        <v>-0.60091275569924119</v>
      </c>
      <c r="O810" s="3">
        <f t="shared" si="195"/>
        <v>1.2567107133647985E-252</v>
      </c>
      <c r="P810" s="2">
        <f t="shared" si="201"/>
        <v>5.7441187942068826E-140</v>
      </c>
      <c r="Q810" s="2">
        <f t="shared" si="196"/>
        <v>2.5001776422385541E-26</v>
      </c>
      <c r="R810" s="2">
        <f t="shared" si="202"/>
        <v>1</v>
      </c>
      <c r="S810" s="2">
        <f t="shared" si="203"/>
        <v>5.7441187942068826E-140</v>
      </c>
      <c r="T810" s="2">
        <f t="shared" si="204"/>
        <v>0</v>
      </c>
      <c r="U810" s="2">
        <f t="shared" si="197"/>
        <v>0</v>
      </c>
      <c r="V810" s="104">
        <f t="shared" si="198"/>
        <v>0</v>
      </c>
      <c r="W810" s="110">
        <f t="shared" si="199"/>
        <v>0</v>
      </c>
    </row>
    <row r="811" spans="7:23">
      <c r="G811" s="7">
        <f t="shared" si="200"/>
        <v>0.1450000000000021</v>
      </c>
      <c r="H811" s="6">
        <f t="shared" si="188"/>
        <v>7.7123702499931432E-2</v>
      </c>
      <c r="I811" s="5">
        <f t="shared" si="189"/>
        <v>39172778970.972183</v>
      </c>
      <c r="J811" s="3">
        <f t="shared" si="190"/>
        <v>39.172778970972189</v>
      </c>
      <c r="K811" s="3">
        <f t="shared" si="191"/>
        <v>2.5527931034482389E-2</v>
      </c>
      <c r="L811" s="3">
        <f t="shared" si="192"/>
        <v>14.841504892656085</v>
      </c>
      <c r="M811" s="4">
        <f t="shared" si="193"/>
        <v>79060.817637309869</v>
      </c>
      <c r="N811" s="2">
        <f t="shared" si="194"/>
        <v>-0.41961909122896096</v>
      </c>
      <c r="O811" s="3">
        <f t="shared" si="195"/>
        <v>1.071980845913677E-254</v>
      </c>
      <c r="P811" s="2">
        <f t="shared" si="201"/>
        <v>9.7351368666722906E-141</v>
      </c>
      <c r="Q811" s="2">
        <f t="shared" si="196"/>
        <v>2.1298192549078489E-26</v>
      </c>
      <c r="R811" s="2">
        <f t="shared" si="202"/>
        <v>1</v>
      </c>
      <c r="S811" s="2">
        <f t="shared" si="203"/>
        <v>9.7351368666722906E-141</v>
      </c>
      <c r="T811" s="2">
        <f t="shared" si="204"/>
        <v>0</v>
      </c>
      <c r="U811" s="2">
        <f t="shared" si="197"/>
        <v>0</v>
      </c>
      <c r="V811" s="104">
        <f t="shared" si="198"/>
        <v>0</v>
      </c>
      <c r="W811" s="110">
        <f t="shared" si="199"/>
        <v>0</v>
      </c>
    </row>
    <row r="812" spans="7:23">
      <c r="G812" s="7">
        <f t="shared" si="200"/>
        <v>0.14520000000000211</v>
      </c>
      <c r="H812" s="6">
        <f t="shared" si="188"/>
        <v>7.7230080020620998E-2</v>
      </c>
      <c r="I812" s="5">
        <f t="shared" si="189"/>
        <v>39226810390.242493</v>
      </c>
      <c r="J812" s="3">
        <f t="shared" si="190"/>
        <v>39.226810390242498</v>
      </c>
      <c r="K812" s="3">
        <f t="shared" si="191"/>
        <v>2.549276859504095E-2</v>
      </c>
      <c r="L812" s="3">
        <f t="shared" si="192"/>
        <v>14.861975933887337</v>
      </c>
      <c r="M812" s="4">
        <f t="shared" si="193"/>
        <v>79490.036640237464</v>
      </c>
      <c r="N812" s="2">
        <f t="shared" si="194"/>
        <v>0.99914231752981764</v>
      </c>
      <c r="O812" s="3">
        <f t="shared" si="195"/>
        <v>8.8503628126728154E-257</v>
      </c>
      <c r="P812" s="2">
        <f t="shared" si="201"/>
        <v>1.6378127518938185E-141</v>
      </c>
      <c r="Q812" s="2">
        <f t="shared" si="196"/>
        <v>1.8139216559685122E-26</v>
      </c>
      <c r="R812" s="2">
        <f t="shared" si="202"/>
        <v>1</v>
      </c>
      <c r="S812" s="2">
        <f t="shared" si="203"/>
        <v>1.6378127518938185E-141</v>
      </c>
      <c r="T812" s="2">
        <f t="shared" si="204"/>
        <v>0</v>
      </c>
      <c r="U812" s="2">
        <f t="shared" si="197"/>
        <v>0</v>
      </c>
      <c r="V812" s="104">
        <f t="shared" si="198"/>
        <v>0</v>
      </c>
      <c r="W812" s="110">
        <f t="shared" si="199"/>
        <v>0</v>
      </c>
    </row>
    <row r="813" spans="7:23">
      <c r="G813" s="7">
        <f t="shared" si="200"/>
        <v>0.14540000000000211</v>
      </c>
      <c r="H813" s="6">
        <f t="shared" si="188"/>
        <v>7.7336457541310563E-2</v>
      </c>
      <c r="I813" s="5">
        <f t="shared" si="189"/>
        <v>39280841809.512802</v>
      </c>
      <c r="J813" s="3">
        <f t="shared" si="190"/>
        <v>39.280841809512808</v>
      </c>
      <c r="K813" s="3">
        <f t="shared" si="191"/>
        <v>2.5457702888582845E-2</v>
      </c>
      <c r="L813" s="3">
        <f t="shared" si="192"/>
        <v>14.882446975118587</v>
      </c>
      <c r="M813" s="4">
        <f t="shared" si="193"/>
        <v>79921.011231473341</v>
      </c>
      <c r="N813" s="2">
        <f t="shared" si="194"/>
        <v>-0.86027996339724411</v>
      </c>
      <c r="O813" s="3">
        <f t="shared" si="195"/>
        <v>7.0709808468646263E-259</v>
      </c>
      <c r="P813" s="2">
        <f t="shared" si="201"/>
        <v>2.7351499993059821E-142</v>
      </c>
      <c r="Q813" s="2">
        <f t="shared" si="196"/>
        <v>1.5445365767980032E-26</v>
      </c>
      <c r="R813" s="2">
        <f t="shared" si="202"/>
        <v>1</v>
      </c>
      <c r="S813" s="2">
        <f t="shared" si="203"/>
        <v>2.7351499993059821E-142</v>
      </c>
      <c r="T813" s="2">
        <f t="shared" si="204"/>
        <v>0</v>
      </c>
      <c r="U813" s="2">
        <f t="shared" si="197"/>
        <v>0</v>
      </c>
      <c r="V813" s="104">
        <f t="shared" si="198"/>
        <v>0</v>
      </c>
      <c r="W813" s="110">
        <f t="shared" si="199"/>
        <v>0</v>
      </c>
    </row>
    <row r="814" spans="7:23">
      <c r="G814" s="7">
        <f t="shared" si="200"/>
        <v>0.14560000000000212</v>
      </c>
      <c r="H814" s="6">
        <f t="shared" si="188"/>
        <v>7.7442835062000129E-2</v>
      </c>
      <c r="I814" s="5">
        <f t="shared" si="189"/>
        <v>39334873228.783112</v>
      </c>
      <c r="J814" s="3">
        <f t="shared" si="190"/>
        <v>39.334873228783117</v>
      </c>
      <c r="K814" s="3">
        <f t="shared" si="191"/>
        <v>2.542273351648314E-2</v>
      </c>
      <c r="L814" s="3">
        <f t="shared" si="192"/>
        <v>14.902918016349838</v>
      </c>
      <c r="M814" s="4">
        <f t="shared" si="193"/>
        <v>80353.746220811285</v>
      </c>
      <c r="N814" s="2">
        <f t="shared" si="194"/>
        <v>-0.96381913536132047</v>
      </c>
      <c r="O814" s="3">
        <f t="shared" si="195"/>
        <v>5.4659374810914058E-261</v>
      </c>
      <c r="P814" s="2">
        <f t="shared" si="201"/>
        <v>4.5340251719999357E-143</v>
      </c>
      <c r="Q814" s="2">
        <f t="shared" si="196"/>
        <v>1.3148668132902397E-26</v>
      </c>
      <c r="R814" s="2">
        <f t="shared" si="202"/>
        <v>1</v>
      </c>
      <c r="S814" s="2">
        <f t="shared" si="203"/>
        <v>4.5340251719999357E-143</v>
      </c>
      <c r="T814" s="2">
        <f t="shared" si="204"/>
        <v>0</v>
      </c>
      <c r="U814" s="2">
        <f t="shared" si="197"/>
        <v>0</v>
      </c>
      <c r="V814" s="104">
        <f t="shared" si="198"/>
        <v>0</v>
      </c>
      <c r="W814" s="110">
        <f t="shared" si="199"/>
        <v>0</v>
      </c>
    </row>
    <row r="815" spans="7:23">
      <c r="G815" s="7">
        <f t="shared" si="200"/>
        <v>0.14580000000000212</v>
      </c>
      <c r="H815" s="6">
        <f t="shared" si="188"/>
        <v>7.7549212582689694E-2</v>
      </c>
      <c r="I815" s="5">
        <f t="shared" si="189"/>
        <v>39388904648.053421</v>
      </c>
      <c r="J815" s="3">
        <f t="shared" si="190"/>
        <v>39.388904648053426</v>
      </c>
      <c r="K815" s="3">
        <f t="shared" si="191"/>
        <v>2.5387860082304151E-2</v>
      </c>
      <c r="L815" s="3">
        <f t="shared" si="192"/>
        <v>14.923389057581089</v>
      </c>
      <c r="M815" s="4">
        <f t="shared" si="193"/>
        <v>80788.246424665631</v>
      </c>
      <c r="N815" s="2">
        <f t="shared" si="194"/>
        <v>-0.77086486454633163</v>
      </c>
      <c r="O815" s="3">
        <f t="shared" si="195"/>
        <v>4.0873104532615403E-263</v>
      </c>
      <c r="P815" s="2">
        <f t="shared" si="201"/>
        <v>7.4604278531675163E-144</v>
      </c>
      <c r="Q815" s="2">
        <f t="shared" si="196"/>
        <v>1.1191008501493696E-26</v>
      </c>
      <c r="R815" s="2">
        <f t="shared" si="202"/>
        <v>1</v>
      </c>
      <c r="S815" s="2">
        <f t="shared" si="203"/>
        <v>7.4604278531675163E-144</v>
      </c>
      <c r="T815" s="2">
        <f t="shared" si="204"/>
        <v>0</v>
      </c>
      <c r="U815" s="2">
        <f t="shared" si="197"/>
        <v>0</v>
      </c>
      <c r="V815" s="104">
        <f t="shared" si="198"/>
        <v>0</v>
      </c>
      <c r="W815" s="110">
        <f t="shared" si="199"/>
        <v>0</v>
      </c>
    </row>
    <row r="816" spans="7:23">
      <c r="G816" s="7">
        <f t="shared" si="200"/>
        <v>0.14600000000000213</v>
      </c>
      <c r="H816" s="6">
        <f t="shared" si="188"/>
        <v>7.7655590103379246E-2</v>
      </c>
      <c r="I816" s="5">
        <f t="shared" si="189"/>
        <v>39442936067.323723</v>
      </c>
      <c r="J816" s="3">
        <f t="shared" si="190"/>
        <v>39.442936067323728</v>
      </c>
      <c r="K816" s="3">
        <f t="shared" si="191"/>
        <v>2.5353082191780448E-2</v>
      </c>
      <c r="L816" s="3">
        <f t="shared" si="192"/>
        <v>14.943860098812337</v>
      </c>
      <c r="M816" s="4">
        <f t="shared" si="193"/>
        <v>81224.516666071228</v>
      </c>
      <c r="N816" s="2">
        <f t="shared" si="194"/>
        <v>0.96120421936162814</v>
      </c>
      <c r="O816" s="3">
        <f t="shared" si="195"/>
        <v>2.9561045553468681E-265</v>
      </c>
      <c r="P816" s="2">
        <f t="shared" si="201"/>
        <v>1.2184612215667605E-144</v>
      </c>
      <c r="Q816" s="2">
        <f t="shared" si="196"/>
        <v>9.5227105137063335E-27</v>
      </c>
      <c r="R816" s="2">
        <f t="shared" si="202"/>
        <v>1</v>
      </c>
      <c r="S816" s="2">
        <f t="shared" si="203"/>
        <v>1.2184612215667605E-144</v>
      </c>
      <c r="T816" s="2">
        <f t="shared" si="204"/>
        <v>0</v>
      </c>
      <c r="U816" s="2">
        <f t="shared" si="197"/>
        <v>0</v>
      </c>
      <c r="V816" s="104">
        <f t="shared" si="198"/>
        <v>0</v>
      </c>
      <c r="W816" s="110">
        <f t="shared" si="199"/>
        <v>0</v>
      </c>
    </row>
    <row r="817" spans="7:23">
      <c r="G817" s="7">
        <f t="shared" si="200"/>
        <v>0.14620000000000213</v>
      </c>
      <c r="H817" s="6">
        <f t="shared" si="188"/>
        <v>7.7761967624068812E-2</v>
      </c>
      <c r="I817" s="5">
        <f t="shared" si="189"/>
        <v>39496967486.594032</v>
      </c>
      <c r="J817" s="3">
        <f t="shared" si="190"/>
        <v>39.496967486594038</v>
      </c>
      <c r="K817" s="3">
        <f t="shared" si="191"/>
        <v>2.5318399452804004E-2</v>
      </c>
      <c r="L817" s="3">
        <f t="shared" si="192"/>
        <v>14.964331140043587</v>
      </c>
      <c r="M817" s="4">
        <f t="shared" si="193"/>
        <v>81662.561774683461</v>
      </c>
      <c r="N817" s="2">
        <f t="shared" si="194"/>
        <v>7.2331343709713253E-2</v>
      </c>
      <c r="O817" s="3">
        <f t="shared" si="195"/>
        <v>2.0674359445488865E-267</v>
      </c>
      <c r="P817" s="2">
        <f t="shared" si="201"/>
        <v>1.9752359705751577E-145</v>
      </c>
      <c r="Q817" s="2">
        <f t="shared" si="196"/>
        <v>8.1013208688860204E-27</v>
      </c>
      <c r="R817" s="2">
        <f t="shared" si="202"/>
        <v>1</v>
      </c>
      <c r="S817" s="2">
        <f t="shared" si="203"/>
        <v>1.9752359705751577E-145</v>
      </c>
      <c r="T817" s="2">
        <f t="shared" si="204"/>
        <v>0</v>
      </c>
      <c r="U817" s="2">
        <f t="shared" si="197"/>
        <v>0</v>
      </c>
      <c r="V817" s="104">
        <f t="shared" si="198"/>
        <v>0</v>
      </c>
      <c r="W817" s="110">
        <f t="shared" si="199"/>
        <v>0</v>
      </c>
    </row>
    <row r="818" spans="7:23">
      <c r="G818" s="7">
        <f t="shared" si="200"/>
        <v>0.14640000000000214</v>
      </c>
      <c r="H818" s="6">
        <f t="shared" si="188"/>
        <v>7.7868345144758377E-2</v>
      </c>
      <c r="I818" s="5">
        <f t="shared" si="189"/>
        <v>39550998905.864342</v>
      </c>
      <c r="J818" s="3">
        <f t="shared" si="190"/>
        <v>39.550998905864347</v>
      </c>
      <c r="K818" s="3">
        <f t="shared" si="191"/>
        <v>2.5283811475409462E-2</v>
      </c>
      <c r="L818" s="3">
        <f t="shared" si="192"/>
        <v>14.984802181274837</v>
      </c>
      <c r="M818" s="4">
        <f t="shared" si="193"/>
        <v>82102.386586778186</v>
      </c>
      <c r="N818" s="2">
        <f t="shared" si="194"/>
        <v>7.4166991164913376E-2</v>
      </c>
      <c r="O818" s="3">
        <f t="shared" si="195"/>
        <v>1.3979609055107277E-269</v>
      </c>
      <c r="P818" s="2">
        <f t="shared" si="201"/>
        <v>3.1781666905969831E-146</v>
      </c>
      <c r="Q818" s="2">
        <f t="shared" si="196"/>
        <v>6.8905673185135345E-27</v>
      </c>
      <c r="R818" s="2">
        <f t="shared" si="202"/>
        <v>1</v>
      </c>
      <c r="S818" s="2">
        <f t="shared" si="203"/>
        <v>3.1781666905969831E-146</v>
      </c>
      <c r="T818" s="2">
        <f t="shared" si="204"/>
        <v>0</v>
      </c>
      <c r="U818" s="2">
        <f t="shared" si="197"/>
        <v>0</v>
      </c>
      <c r="V818" s="104">
        <f t="shared" si="198"/>
        <v>0</v>
      </c>
      <c r="W818" s="110">
        <f t="shared" si="199"/>
        <v>0</v>
      </c>
    </row>
    <row r="819" spans="7:23">
      <c r="G819" s="7">
        <f t="shared" si="200"/>
        <v>0.14660000000000215</v>
      </c>
      <c r="H819" s="6">
        <f t="shared" si="188"/>
        <v>7.7974722665447943E-2</v>
      </c>
      <c r="I819" s="5">
        <f t="shared" si="189"/>
        <v>39605030325.134651</v>
      </c>
      <c r="J819" s="3">
        <f t="shared" si="190"/>
        <v>39.605030325134656</v>
      </c>
      <c r="K819" s="3">
        <f t="shared" si="191"/>
        <v>2.5249317871759516E-2</v>
      </c>
      <c r="L819" s="3">
        <f t="shared" si="192"/>
        <v>15.005273222506089</v>
      </c>
      <c r="M819" s="4">
        <f t="shared" si="193"/>
        <v>82543.995945251692</v>
      </c>
      <c r="N819" s="2">
        <f t="shared" si="194"/>
        <v>0.95829367391997844</v>
      </c>
      <c r="O819" s="3">
        <f t="shared" si="195"/>
        <v>9.1375326390603377E-272</v>
      </c>
      <c r="P819" s="2">
        <f t="shared" si="201"/>
        <v>5.075465411997281E-147</v>
      </c>
      <c r="Q819" s="2">
        <f t="shared" si="196"/>
        <v>5.8594657669483642E-27</v>
      </c>
      <c r="R819" s="2">
        <f t="shared" si="202"/>
        <v>1</v>
      </c>
      <c r="S819" s="2">
        <f t="shared" si="203"/>
        <v>5.075465411997281E-147</v>
      </c>
      <c r="T819" s="2">
        <f t="shared" si="204"/>
        <v>0</v>
      </c>
      <c r="U819" s="2">
        <f t="shared" si="197"/>
        <v>0</v>
      </c>
      <c r="V819" s="104">
        <f t="shared" si="198"/>
        <v>0</v>
      </c>
      <c r="W819" s="110">
        <f t="shared" si="199"/>
        <v>0</v>
      </c>
    </row>
    <row r="820" spans="7:23">
      <c r="G820" s="7">
        <f t="shared" si="200"/>
        <v>0.14680000000000215</v>
      </c>
      <c r="H820" s="6">
        <f t="shared" si="188"/>
        <v>7.8081100186137495E-2</v>
      </c>
      <c r="I820" s="5">
        <f t="shared" si="189"/>
        <v>39659061744.404953</v>
      </c>
      <c r="J820" s="3">
        <f t="shared" si="190"/>
        <v>39.659061744404958</v>
      </c>
      <c r="K820" s="3">
        <f t="shared" si="191"/>
        <v>2.5214918256130418E-2</v>
      </c>
      <c r="L820" s="3">
        <f t="shared" si="192"/>
        <v>15.025744263737337</v>
      </c>
      <c r="M820" s="4">
        <f t="shared" si="193"/>
        <v>82987.394699620811</v>
      </c>
      <c r="N820" s="2">
        <f t="shared" si="194"/>
        <v>-0.74915157634432916</v>
      </c>
      <c r="O820" s="3">
        <f t="shared" si="195"/>
        <v>5.7723644172870141E-274</v>
      </c>
      <c r="P820" s="2">
        <f t="shared" si="201"/>
        <v>8.0446597343856999E-148</v>
      </c>
      <c r="Q820" s="2">
        <f t="shared" si="196"/>
        <v>4.9815553205396127E-27</v>
      </c>
      <c r="R820" s="2">
        <f t="shared" si="202"/>
        <v>1</v>
      </c>
      <c r="S820" s="2">
        <f t="shared" si="203"/>
        <v>8.0446597343856999E-148</v>
      </c>
      <c r="T820" s="2">
        <f t="shared" si="204"/>
        <v>0</v>
      </c>
      <c r="U820" s="2">
        <f t="shared" si="197"/>
        <v>0</v>
      </c>
      <c r="V820" s="104">
        <f t="shared" si="198"/>
        <v>0</v>
      </c>
      <c r="W820" s="110">
        <f t="shared" si="199"/>
        <v>0</v>
      </c>
    </row>
    <row r="821" spans="7:23">
      <c r="G821" s="7">
        <f t="shared" si="200"/>
        <v>0.14700000000000216</v>
      </c>
      <c r="H821" s="6">
        <f t="shared" si="188"/>
        <v>7.818747770682706E-2</v>
      </c>
      <c r="I821" s="5">
        <f t="shared" si="189"/>
        <v>39713093163.675262</v>
      </c>
      <c r="J821" s="3">
        <f t="shared" si="190"/>
        <v>39.713093163675268</v>
      </c>
      <c r="K821" s="3">
        <f t="shared" si="191"/>
        <v>2.5180612244897583E-2</v>
      </c>
      <c r="L821" s="3">
        <f t="shared" si="192"/>
        <v>15.046215304968587</v>
      </c>
      <c r="M821" s="4">
        <f t="shared" si="193"/>
        <v>83432.587706022983</v>
      </c>
      <c r="N821" s="2">
        <f t="shared" si="194"/>
        <v>-0.98216734443233211</v>
      </c>
      <c r="O821" s="3">
        <f t="shared" si="195"/>
        <v>3.5236197217882267E-276</v>
      </c>
      <c r="P821" s="2">
        <f t="shared" si="201"/>
        <v>1.265502977139815E-148</v>
      </c>
      <c r="Q821" s="2">
        <f t="shared" si="196"/>
        <v>4.2342431024910706E-27</v>
      </c>
      <c r="R821" s="2">
        <f t="shared" si="202"/>
        <v>1</v>
      </c>
      <c r="S821" s="2">
        <f t="shared" si="203"/>
        <v>1.265502977139815E-148</v>
      </c>
      <c r="T821" s="2">
        <f t="shared" si="204"/>
        <v>0</v>
      </c>
      <c r="U821" s="2">
        <f t="shared" si="197"/>
        <v>0</v>
      </c>
      <c r="V821" s="104">
        <f t="shared" si="198"/>
        <v>0</v>
      </c>
      <c r="W821" s="110">
        <f t="shared" si="199"/>
        <v>0</v>
      </c>
    </row>
    <row r="822" spans="7:23">
      <c r="G822" s="7">
        <f t="shared" si="200"/>
        <v>0.14720000000000216</v>
      </c>
      <c r="H822" s="6">
        <f t="shared" si="188"/>
        <v>7.8293855227516626E-2</v>
      </c>
      <c r="I822" s="5">
        <f t="shared" si="189"/>
        <v>39767124582.945572</v>
      </c>
      <c r="J822" s="3">
        <f t="shared" si="190"/>
        <v>39.767124582945577</v>
      </c>
      <c r="K822" s="3">
        <f t="shared" si="191"/>
        <v>2.5146399456521362E-2</v>
      </c>
      <c r="L822" s="3">
        <f t="shared" si="192"/>
        <v>15.066686346199837</v>
      </c>
      <c r="M822" s="4">
        <f t="shared" si="193"/>
        <v>83879.579827216017</v>
      </c>
      <c r="N822" s="2">
        <f t="shared" si="194"/>
        <v>-0.76688051845609539</v>
      </c>
      <c r="O822" s="3">
        <f t="shared" si="195"/>
        <v>2.0780409136870653E-278</v>
      </c>
      <c r="P822" s="2">
        <f t="shared" si="201"/>
        <v>1.9757564773318422E-149</v>
      </c>
      <c r="Q822" s="2">
        <f t="shared" si="196"/>
        <v>3.5982432127386354E-27</v>
      </c>
      <c r="R822" s="2">
        <f t="shared" si="202"/>
        <v>1</v>
      </c>
      <c r="S822" s="2">
        <f t="shared" si="203"/>
        <v>1.9757564773318422E-149</v>
      </c>
      <c r="T822" s="2">
        <f t="shared" si="204"/>
        <v>0</v>
      </c>
      <c r="U822" s="2">
        <f t="shared" si="197"/>
        <v>0</v>
      </c>
      <c r="V822" s="104">
        <f t="shared" si="198"/>
        <v>0</v>
      </c>
      <c r="W822" s="110">
        <f t="shared" si="199"/>
        <v>0</v>
      </c>
    </row>
    <row r="823" spans="7:23">
      <c r="G823" s="7">
        <f t="shared" si="200"/>
        <v>0.14740000000000217</v>
      </c>
      <c r="H823" s="6">
        <f t="shared" si="188"/>
        <v>7.8400232748206192E-2</v>
      </c>
      <c r="I823" s="5">
        <f t="shared" si="189"/>
        <v>39821156002.215881</v>
      </c>
      <c r="J823" s="3">
        <f t="shared" si="190"/>
        <v>39.821156002215886</v>
      </c>
      <c r="K823" s="3">
        <f t="shared" si="191"/>
        <v>2.5112279511532866E-2</v>
      </c>
      <c r="L823" s="3">
        <f t="shared" si="192"/>
        <v>15.087157387431089</v>
      </c>
      <c r="M823" s="4">
        <f t="shared" si="193"/>
        <v>84328.375932578259</v>
      </c>
      <c r="N823" s="2">
        <f t="shared" si="194"/>
        <v>0.97009222006603324</v>
      </c>
      <c r="O823" s="3">
        <f t="shared" si="195"/>
        <v>1.1837714924370538E-280</v>
      </c>
      <c r="P823" s="2">
        <f t="shared" si="201"/>
        <v>3.0613251792746486E-150</v>
      </c>
      <c r="Q823" s="2">
        <f t="shared" si="196"/>
        <v>3.0570964161859138E-27</v>
      </c>
      <c r="R823" s="2">
        <f t="shared" si="202"/>
        <v>1</v>
      </c>
      <c r="S823" s="2">
        <f t="shared" si="203"/>
        <v>3.0613251792746486E-150</v>
      </c>
      <c r="T823" s="2">
        <f t="shared" si="204"/>
        <v>0</v>
      </c>
      <c r="U823" s="2">
        <f t="shared" si="197"/>
        <v>0</v>
      </c>
      <c r="V823" s="104">
        <f t="shared" si="198"/>
        <v>0</v>
      </c>
      <c r="W823" s="110">
        <f t="shared" si="199"/>
        <v>0</v>
      </c>
    </row>
    <row r="824" spans="7:23">
      <c r="G824" s="7">
        <f t="shared" si="200"/>
        <v>0.14760000000000217</v>
      </c>
      <c r="H824" s="6">
        <f t="shared" si="188"/>
        <v>7.8506610268895757E-2</v>
      </c>
      <c r="I824" s="5">
        <f t="shared" si="189"/>
        <v>39875187421.486191</v>
      </c>
      <c r="J824" s="3">
        <f t="shared" si="190"/>
        <v>39.875187421486196</v>
      </c>
      <c r="K824" s="3">
        <f t="shared" si="191"/>
        <v>2.5078252032519947E-2</v>
      </c>
      <c r="L824" s="3">
        <f t="shared" si="192"/>
        <v>15.107628428662339</v>
      </c>
      <c r="M824" s="4">
        <f t="shared" si="193"/>
        <v>84778.980898108552</v>
      </c>
      <c r="N824" s="2">
        <f t="shared" si="194"/>
        <v>3.1600365849291871E-2</v>
      </c>
      <c r="O824" s="3">
        <f t="shared" si="195"/>
        <v>6.5125189893640461E-283</v>
      </c>
      <c r="P824" s="2">
        <f t="shared" si="201"/>
        <v>4.7074136352176641E-151</v>
      </c>
      <c r="Q824" s="2">
        <f t="shared" si="196"/>
        <v>2.5967590384634552E-27</v>
      </c>
      <c r="R824" s="2">
        <f t="shared" si="202"/>
        <v>1</v>
      </c>
      <c r="S824" s="2">
        <f t="shared" si="203"/>
        <v>4.7074136352176641E-151</v>
      </c>
      <c r="T824" s="2">
        <f t="shared" si="204"/>
        <v>0</v>
      </c>
      <c r="U824" s="2">
        <f t="shared" si="197"/>
        <v>0</v>
      </c>
      <c r="V824" s="104">
        <f t="shared" si="198"/>
        <v>0</v>
      </c>
      <c r="W824" s="110">
        <f t="shared" si="199"/>
        <v>0</v>
      </c>
    </row>
    <row r="825" spans="7:23">
      <c r="G825" s="7">
        <f t="shared" si="200"/>
        <v>0.14780000000000218</v>
      </c>
      <c r="H825" s="6">
        <f t="shared" si="188"/>
        <v>7.8612987789585309E-2</v>
      </c>
      <c r="I825" s="5">
        <f t="shared" si="189"/>
        <v>39929218840.756493</v>
      </c>
      <c r="J825" s="3">
        <f t="shared" si="190"/>
        <v>39.929218840756498</v>
      </c>
      <c r="K825" s="3">
        <f t="shared" si="191"/>
        <v>2.5044316644113291E-2</v>
      </c>
      <c r="L825" s="3">
        <f t="shared" si="192"/>
        <v>15.128099469893588</v>
      </c>
      <c r="M825" s="4">
        <f t="shared" si="193"/>
        <v>85231.399606426159</v>
      </c>
      <c r="N825" s="2">
        <f t="shared" si="194"/>
        <v>6.0934057400930761E-2</v>
      </c>
      <c r="O825" s="3">
        <f t="shared" si="195"/>
        <v>3.4595193286000345E-285</v>
      </c>
      <c r="P825" s="2">
        <f t="shared" si="201"/>
        <v>7.183616457555869E-152</v>
      </c>
      <c r="Q825" s="2">
        <f t="shared" si="196"/>
        <v>2.2052511786473665E-27</v>
      </c>
      <c r="R825" s="2">
        <f t="shared" si="202"/>
        <v>1</v>
      </c>
      <c r="S825" s="2">
        <f t="shared" si="203"/>
        <v>7.183616457555869E-152</v>
      </c>
      <c r="T825" s="2">
        <f t="shared" si="204"/>
        <v>0</v>
      </c>
      <c r="U825" s="2">
        <f t="shared" si="197"/>
        <v>0</v>
      </c>
      <c r="V825" s="104">
        <f t="shared" si="198"/>
        <v>0</v>
      </c>
      <c r="W825" s="110">
        <f t="shared" si="199"/>
        <v>0</v>
      </c>
    </row>
    <row r="826" spans="7:23">
      <c r="G826" s="7">
        <f t="shared" si="200"/>
        <v>0.14800000000000219</v>
      </c>
      <c r="H826" s="6">
        <f t="shared" si="188"/>
        <v>7.8719365310274875E-2</v>
      </c>
      <c r="I826" s="5">
        <f t="shared" si="189"/>
        <v>39983250260.026802</v>
      </c>
      <c r="J826" s="3">
        <f t="shared" si="190"/>
        <v>39.983250260026807</v>
      </c>
      <c r="K826" s="3">
        <f t="shared" si="191"/>
        <v>2.5010472972972597E-2</v>
      </c>
      <c r="L826" s="3">
        <f t="shared" si="192"/>
        <v>15.148570511124838</v>
      </c>
      <c r="M826" s="4">
        <f t="shared" si="193"/>
        <v>85685.636946771105</v>
      </c>
      <c r="N826" s="2">
        <f t="shared" si="194"/>
        <v>0.94336213070170472</v>
      </c>
      <c r="O826" s="3">
        <f t="shared" si="195"/>
        <v>1.7741327498687618E-287</v>
      </c>
      <c r="P826" s="2">
        <f t="shared" si="201"/>
        <v>1.0878845497285473E-152</v>
      </c>
      <c r="Q826" s="2">
        <f t="shared" si="196"/>
        <v>1.872355749958655E-27</v>
      </c>
      <c r="R826" s="2">
        <f t="shared" si="202"/>
        <v>1</v>
      </c>
      <c r="S826" s="2">
        <f t="shared" si="203"/>
        <v>1.0878845497285473E-152</v>
      </c>
      <c r="T826" s="2">
        <f t="shared" si="204"/>
        <v>0</v>
      </c>
      <c r="U826" s="2">
        <f t="shared" si="197"/>
        <v>0</v>
      </c>
      <c r="V826" s="104">
        <f t="shared" si="198"/>
        <v>0</v>
      </c>
      <c r="W826" s="110">
        <f t="shared" si="199"/>
        <v>0</v>
      </c>
    </row>
    <row r="827" spans="7:23">
      <c r="G827" s="7">
        <f t="shared" si="200"/>
        <v>0.14820000000000219</v>
      </c>
      <c r="H827" s="6">
        <f t="shared" si="188"/>
        <v>7.882574283096444E-2</v>
      </c>
      <c r="I827" s="5">
        <f t="shared" si="189"/>
        <v>40037281679.297112</v>
      </c>
      <c r="J827" s="3">
        <f t="shared" si="190"/>
        <v>40.037281679297116</v>
      </c>
      <c r="K827" s="3">
        <f t="shared" si="191"/>
        <v>2.4976720647772902E-2</v>
      </c>
      <c r="L827" s="3">
        <f t="shared" si="192"/>
        <v>15.16904155235609</v>
      </c>
      <c r="M827" s="4">
        <f t="shared" si="193"/>
        <v>86141.697815003659</v>
      </c>
      <c r="N827" s="2">
        <f t="shared" si="194"/>
        <v>-0.64627211963488351</v>
      </c>
      <c r="O827" s="3">
        <f t="shared" si="195"/>
        <v>8.7816815570627998E-290</v>
      </c>
      <c r="P827" s="2">
        <f t="shared" si="201"/>
        <v>1.6349044775242641E-153</v>
      </c>
      <c r="Q827" s="2">
        <f t="shared" si="196"/>
        <v>1.58936106415659E-27</v>
      </c>
      <c r="R827" s="2">
        <f t="shared" si="202"/>
        <v>1</v>
      </c>
      <c r="S827" s="2">
        <f t="shared" si="203"/>
        <v>1.6349044775242641E-153</v>
      </c>
      <c r="T827" s="2">
        <f t="shared" si="204"/>
        <v>0</v>
      </c>
      <c r="U827" s="2">
        <f t="shared" si="197"/>
        <v>0</v>
      </c>
      <c r="V827" s="104">
        <f t="shared" si="198"/>
        <v>0</v>
      </c>
      <c r="W827" s="110">
        <f t="shared" si="199"/>
        <v>0</v>
      </c>
    </row>
    <row r="828" spans="7:23">
      <c r="G828" s="7">
        <f t="shared" si="200"/>
        <v>0.1484000000000022</v>
      </c>
      <c r="H828" s="6">
        <f t="shared" si="188"/>
        <v>7.8932120351654006E-2</v>
      </c>
      <c r="I828" s="5">
        <f t="shared" si="189"/>
        <v>40091313098.567421</v>
      </c>
      <c r="J828" s="3">
        <f t="shared" si="190"/>
        <v>40.091313098567426</v>
      </c>
      <c r="K828" s="3">
        <f t="shared" si="191"/>
        <v>2.4943059299190995E-2</v>
      </c>
      <c r="L828" s="3">
        <f t="shared" si="192"/>
        <v>15.18951259358734</v>
      </c>
      <c r="M828" s="4">
        <f t="shared" si="193"/>
        <v>86599.587113604677</v>
      </c>
      <c r="N828" s="2">
        <f t="shared" si="194"/>
        <v>-0.99639999337965302</v>
      </c>
      <c r="O828" s="3">
        <f t="shared" si="195"/>
        <v>4.1947663055458447E-292</v>
      </c>
      <c r="P828" s="2">
        <f t="shared" si="201"/>
        <v>2.4381636569507224E-154</v>
      </c>
      <c r="Q828" s="2">
        <f t="shared" si="196"/>
        <v>1.3488407105451177E-27</v>
      </c>
      <c r="R828" s="2">
        <f t="shared" si="202"/>
        <v>1</v>
      </c>
      <c r="S828" s="2">
        <f t="shared" si="203"/>
        <v>2.4381636569507224E-154</v>
      </c>
      <c r="T828" s="2">
        <f t="shared" si="204"/>
        <v>0</v>
      </c>
      <c r="U828" s="2">
        <f t="shared" si="197"/>
        <v>0</v>
      </c>
      <c r="V828" s="104">
        <f t="shared" si="198"/>
        <v>0</v>
      </c>
      <c r="W828" s="110">
        <f t="shared" si="199"/>
        <v>0</v>
      </c>
    </row>
    <row r="829" spans="7:23">
      <c r="G829" s="7">
        <f t="shared" si="200"/>
        <v>0.1486000000000022</v>
      </c>
      <c r="H829" s="6">
        <f t="shared" si="188"/>
        <v>7.9038497872343558E-2</v>
      </c>
      <c r="I829" s="5">
        <f t="shared" si="189"/>
        <v>40145344517.837723</v>
      </c>
      <c r="J829" s="3">
        <f t="shared" si="190"/>
        <v>40.145344517837728</v>
      </c>
      <c r="K829" s="3">
        <f t="shared" si="191"/>
        <v>2.4909488559891953E-2</v>
      </c>
      <c r="L829" s="3">
        <f t="shared" si="192"/>
        <v>15.209983634818588</v>
      </c>
      <c r="M829" s="4">
        <f t="shared" si="193"/>
        <v>87059.30975167545</v>
      </c>
      <c r="N829" s="2">
        <f t="shared" si="194"/>
        <v>-0.42214239085707933</v>
      </c>
      <c r="O829" s="3">
        <f t="shared" si="195"/>
        <v>1.9332736525049197E-294</v>
      </c>
      <c r="P829" s="2">
        <f t="shared" si="201"/>
        <v>3.6081551259182007E-155</v>
      </c>
      <c r="Q829" s="2">
        <f t="shared" si="196"/>
        <v>1.1444653698687586E-27</v>
      </c>
      <c r="R829" s="2">
        <f t="shared" si="202"/>
        <v>1</v>
      </c>
      <c r="S829" s="2">
        <f t="shared" si="203"/>
        <v>3.6081551259182007E-155</v>
      </c>
      <c r="T829" s="2">
        <f t="shared" si="204"/>
        <v>0</v>
      </c>
      <c r="U829" s="2">
        <f t="shared" si="197"/>
        <v>0</v>
      </c>
      <c r="V829" s="104">
        <f t="shared" si="198"/>
        <v>0</v>
      </c>
      <c r="W829" s="110">
        <f t="shared" si="199"/>
        <v>0</v>
      </c>
    </row>
    <row r="830" spans="7:23">
      <c r="G830" s="7">
        <f t="shared" si="200"/>
        <v>0.14880000000000221</v>
      </c>
      <c r="H830" s="6">
        <f t="shared" si="188"/>
        <v>7.9144875393033123E-2</v>
      </c>
      <c r="I830" s="5">
        <f t="shared" si="189"/>
        <v>40199375937.108032</v>
      </c>
      <c r="J830" s="3">
        <f t="shared" si="190"/>
        <v>40.199375937108037</v>
      </c>
      <c r="K830" s="3">
        <f t="shared" si="191"/>
        <v>2.4876008064515752E-2</v>
      </c>
      <c r="L830" s="3">
        <f t="shared" si="192"/>
        <v>15.230454676049838</v>
      </c>
      <c r="M830" s="4">
        <f t="shared" si="193"/>
        <v>87520.870644937968</v>
      </c>
      <c r="N830" s="2">
        <f t="shared" si="194"/>
        <v>0.63579195971470526</v>
      </c>
      <c r="O830" s="3">
        <f t="shared" si="195"/>
        <v>8.5951011958449569E-297</v>
      </c>
      <c r="P830" s="2">
        <f t="shared" si="201"/>
        <v>5.2984689685800215E-156</v>
      </c>
      <c r="Q830" s="2">
        <f t="shared" si="196"/>
        <v>9.7084196724437283E-28</v>
      </c>
      <c r="R830" s="2">
        <f t="shared" si="202"/>
        <v>1</v>
      </c>
      <c r="S830" s="2">
        <f t="shared" si="203"/>
        <v>5.2984689685800215E-156</v>
      </c>
      <c r="T830" s="2">
        <f t="shared" si="204"/>
        <v>0</v>
      </c>
      <c r="U830" s="2">
        <f t="shared" si="197"/>
        <v>0</v>
      </c>
      <c r="V830" s="104">
        <f t="shared" si="198"/>
        <v>0</v>
      </c>
      <c r="W830" s="110">
        <f t="shared" si="199"/>
        <v>0</v>
      </c>
    </row>
    <row r="831" spans="7:23">
      <c r="G831" s="7">
        <f t="shared" si="200"/>
        <v>0.14900000000000221</v>
      </c>
      <c r="H831" s="6">
        <f t="shared" si="188"/>
        <v>7.9251252913722689E-2</v>
      </c>
      <c r="I831" s="5">
        <f t="shared" si="189"/>
        <v>40253407356.378334</v>
      </c>
      <c r="J831" s="3">
        <f t="shared" si="190"/>
        <v>40.253407356378339</v>
      </c>
      <c r="K831" s="3">
        <f t="shared" si="191"/>
        <v>2.4842617449664057E-2</v>
      </c>
      <c r="L831" s="3">
        <f t="shared" si="192"/>
        <v>15.25092571728109</v>
      </c>
      <c r="M831" s="4">
        <f t="shared" si="193"/>
        <v>87984.274715734413</v>
      </c>
      <c r="N831" s="2">
        <f t="shared" si="194"/>
        <v>0.78389634306499034</v>
      </c>
      <c r="O831" s="3">
        <f t="shared" si="195"/>
        <v>3.685505358570492E-299</v>
      </c>
      <c r="P831" s="2">
        <f t="shared" si="201"/>
        <v>7.720570502467035E-157</v>
      </c>
      <c r="Q831" s="2">
        <f t="shared" si="196"/>
        <v>8.2337622421001241E-28</v>
      </c>
      <c r="R831" s="2">
        <f t="shared" si="202"/>
        <v>1</v>
      </c>
      <c r="S831" s="2">
        <f t="shared" si="203"/>
        <v>7.720570502467035E-157</v>
      </c>
      <c r="T831" s="2">
        <f t="shared" si="204"/>
        <v>0</v>
      </c>
      <c r="U831" s="2">
        <f t="shared" si="197"/>
        <v>0</v>
      </c>
      <c r="V831" s="104">
        <f t="shared" si="198"/>
        <v>0</v>
      </c>
      <c r="W831" s="110">
        <f t="shared" si="199"/>
        <v>0</v>
      </c>
    </row>
    <row r="832" spans="7:23">
      <c r="G832" s="7">
        <f t="shared" si="200"/>
        <v>0.14920000000000222</v>
      </c>
      <c r="H832" s="6">
        <f t="shared" si="188"/>
        <v>7.9357630434412255E-2</v>
      </c>
      <c r="I832" s="5">
        <f t="shared" si="189"/>
        <v>40307438775.648643</v>
      </c>
      <c r="J832" s="3">
        <f t="shared" si="190"/>
        <v>40.307438775648649</v>
      </c>
      <c r="K832" s="3">
        <f t="shared" si="191"/>
        <v>2.4809316353887025E-2</v>
      </c>
      <c r="L832" s="3">
        <f t="shared" si="192"/>
        <v>15.27139675851234</v>
      </c>
      <c r="M832" s="4">
        <f t="shared" si="193"/>
        <v>88449.526893027825</v>
      </c>
      <c r="N832" s="2">
        <f t="shared" si="194"/>
        <v>0.93108693172493473</v>
      </c>
      <c r="O832" s="3">
        <f t="shared" si="195"/>
        <v>1.5238683307880553E-301</v>
      </c>
      <c r="P832" s="2">
        <f t="shared" si="201"/>
        <v>1.1162799907126563E-157</v>
      </c>
      <c r="Q832" s="2">
        <f t="shared" si="196"/>
        <v>6.9815523308637073E-28</v>
      </c>
      <c r="R832" s="2">
        <f t="shared" si="202"/>
        <v>1</v>
      </c>
      <c r="S832" s="2">
        <f t="shared" si="203"/>
        <v>1.1162799907126563E-157</v>
      </c>
      <c r="T832" s="2">
        <f t="shared" si="204"/>
        <v>0</v>
      </c>
      <c r="U832" s="2">
        <f t="shared" si="197"/>
        <v>0</v>
      </c>
      <c r="V832" s="104">
        <f t="shared" si="198"/>
        <v>0</v>
      </c>
      <c r="W832" s="110">
        <f t="shared" si="199"/>
        <v>0</v>
      </c>
    </row>
    <row r="833" spans="7:23">
      <c r="G833" s="7">
        <f t="shared" si="200"/>
        <v>0.14940000000000223</v>
      </c>
      <c r="H833" s="6">
        <f t="shared" si="188"/>
        <v>7.946400795510182E-2</v>
      </c>
      <c r="I833" s="5">
        <f t="shared" si="189"/>
        <v>40361470194.918953</v>
      </c>
      <c r="J833" s="3">
        <f t="shared" si="190"/>
        <v>40.361470194918958</v>
      </c>
      <c r="K833" s="3">
        <f t="shared" si="191"/>
        <v>2.4776104417670305E-2</v>
      </c>
      <c r="L833" s="3">
        <f t="shared" si="192"/>
        <v>15.29186779974359</v>
      </c>
      <c r="M833" s="4">
        <f t="shared" si="193"/>
        <v>88916.632112401508</v>
      </c>
      <c r="N833" s="2">
        <f t="shared" si="194"/>
        <v>-0.20385611371569615</v>
      </c>
      <c r="O833" s="3">
        <f t="shared" si="195"/>
        <v>6.0746015954158317E-304</v>
      </c>
      <c r="P833" s="2">
        <f t="shared" si="201"/>
        <v>1.6014469942873287E-158</v>
      </c>
      <c r="Q833" s="2">
        <f t="shared" si="196"/>
        <v>5.9184716016297431E-28</v>
      </c>
      <c r="R833" s="2">
        <f t="shared" si="202"/>
        <v>1</v>
      </c>
      <c r="S833" s="2">
        <f t="shared" si="203"/>
        <v>1.6014469942873287E-158</v>
      </c>
      <c r="T833" s="2">
        <f t="shared" si="204"/>
        <v>0</v>
      </c>
      <c r="U833" s="2">
        <f t="shared" si="197"/>
        <v>0</v>
      </c>
      <c r="V833" s="104">
        <f t="shared" si="198"/>
        <v>0</v>
      </c>
      <c r="W833" s="110">
        <f t="shared" si="199"/>
        <v>0</v>
      </c>
    </row>
    <row r="834" spans="7:23">
      <c r="G834" s="7">
        <f t="shared" si="200"/>
        <v>0.14960000000000223</v>
      </c>
      <c r="H834" s="6">
        <f t="shared" si="188"/>
        <v>7.9570385475791372E-2</v>
      </c>
      <c r="I834" s="5">
        <f t="shared" si="189"/>
        <v>40415501614.189255</v>
      </c>
      <c r="J834" s="3">
        <f t="shared" si="190"/>
        <v>40.41550161418926</v>
      </c>
      <c r="K834" s="3">
        <f t="shared" si="191"/>
        <v>2.4742981283422085E-2</v>
      </c>
      <c r="L834" s="3">
        <f t="shared" si="192"/>
        <v>15.312338840974839</v>
      </c>
      <c r="M834" s="4">
        <f t="shared" si="193"/>
        <v>89385.595316059189</v>
      </c>
      <c r="N834" s="2">
        <f t="shared" si="194"/>
        <v>0.87777286715362168</v>
      </c>
      <c r="O834" s="3">
        <f t="shared" si="195"/>
        <v>2.3341211460471402E-306</v>
      </c>
      <c r="P834" s="2">
        <f t="shared" si="201"/>
        <v>2.2795997446084141E-159</v>
      </c>
      <c r="Q834" s="2">
        <f t="shared" si="196"/>
        <v>5.016155989438241E-28</v>
      </c>
      <c r="R834" s="2">
        <f t="shared" si="202"/>
        <v>1</v>
      </c>
      <c r="S834" s="2">
        <f t="shared" si="203"/>
        <v>2.2795997446084141E-159</v>
      </c>
      <c r="T834" s="2">
        <f t="shared" si="204"/>
        <v>0</v>
      </c>
      <c r="U834" s="2">
        <f t="shared" si="197"/>
        <v>0</v>
      </c>
      <c r="V834" s="104">
        <f t="shared" si="198"/>
        <v>0</v>
      </c>
      <c r="W834" s="110">
        <f t="shared" si="199"/>
        <v>0</v>
      </c>
    </row>
    <row r="835" spans="7:23">
      <c r="G835" s="7">
        <f t="shared" si="200"/>
        <v>0.14980000000000224</v>
      </c>
      <c r="H835" s="6">
        <f t="shared" si="188"/>
        <v>7.9676762996480924E-2</v>
      </c>
      <c r="I835" s="5">
        <f t="shared" si="189"/>
        <v>40469533033.459557</v>
      </c>
      <c r="J835" s="3">
        <f t="shared" si="190"/>
        <v>40.469533033459562</v>
      </c>
      <c r="K835" s="3">
        <f t="shared" si="191"/>
        <v>2.4709946595460244E-2</v>
      </c>
      <c r="L835" s="3">
        <f t="shared" si="192"/>
        <v>15.332809882206087</v>
      </c>
      <c r="M835" s="4">
        <f t="shared" si="193"/>
        <v>89856.42145282538</v>
      </c>
      <c r="N835" s="2">
        <f t="shared" si="194"/>
        <v>0.61187750421589238</v>
      </c>
      <c r="O835" s="3">
        <f t="shared" si="195"/>
        <v>0</v>
      </c>
      <c r="P835" s="2">
        <f t="shared" si="201"/>
        <v>3.2196016516039428E-160</v>
      </c>
      <c r="Q835" s="2">
        <f t="shared" si="196"/>
        <v>4.2504645047178986E-28</v>
      </c>
      <c r="R835" s="2">
        <f t="shared" si="202"/>
        <v>1</v>
      </c>
      <c r="S835" s="2">
        <f t="shared" si="203"/>
        <v>3.2196016516039428E-160</v>
      </c>
      <c r="T835" s="2">
        <f t="shared" si="204"/>
        <v>0</v>
      </c>
      <c r="U835" s="2">
        <f t="shared" si="197"/>
        <v>0</v>
      </c>
      <c r="V835" s="104">
        <f t="shared" si="198"/>
        <v>0</v>
      </c>
      <c r="W835" s="110">
        <f t="shared" si="199"/>
        <v>0</v>
      </c>
    </row>
    <row r="836" spans="7:23">
      <c r="G836" s="7">
        <f t="shared" si="200"/>
        <v>0.15000000000000224</v>
      </c>
      <c r="H836" s="6">
        <f t="shared" si="188"/>
        <v>7.9783140517170489E-2</v>
      </c>
      <c r="I836" s="5">
        <f t="shared" si="189"/>
        <v>40523564452.729866</v>
      </c>
      <c r="J836" s="3">
        <f t="shared" si="190"/>
        <v>40.523564452729872</v>
      </c>
      <c r="K836" s="3">
        <f t="shared" si="191"/>
        <v>2.467699999999963E-2</v>
      </c>
      <c r="L836" s="3">
        <f t="shared" si="192"/>
        <v>15.353280923437337</v>
      </c>
      <c r="M836" s="4">
        <f t="shared" si="193"/>
        <v>90329.115478144915</v>
      </c>
      <c r="N836" s="2">
        <f t="shared" si="194"/>
        <v>0.85628480113677374</v>
      </c>
      <c r="O836" s="3">
        <f t="shared" si="195"/>
        <v>0</v>
      </c>
      <c r="P836" s="2">
        <f t="shared" si="201"/>
        <v>4.5116363866990446E-161</v>
      </c>
      <c r="Q836" s="2">
        <f t="shared" si="196"/>
        <v>3.6008551289634229E-28</v>
      </c>
      <c r="R836" s="2">
        <f t="shared" si="202"/>
        <v>1</v>
      </c>
      <c r="S836" s="2">
        <f t="shared" si="203"/>
        <v>4.5116363866990446E-161</v>
      </c>
      <c r="T836" s="2">
        <f t="shared" si="204"/>
        <v>0</v>
      </c>
      <c r="U836" s="2">
        <f t="shared" si="197"/>
        <v>0</v>
      </c>
      <c r="V836" s="104">
        <f t="shared" si="198"/>
        <v>0</v>
      </c>
      <c r="W836" s="110">
        <f t="shared" si="199"/>
        <v>0</v>
      </c>
    </row>
    <row r="837" spans="7:23">
      <c r="G837" s="7">
        <f t="shared" si="200"/>
        <v>0.15020000000000225</v>
      </c>
      <c r="H837" s="6">
        <f t="shared" si="188"/>
        <v>7.9889518037860055E-2</v>
      </c>
      <c r="I837" s="5">
        <f t="shared" si="189"/>
        <v>40577595872.000175</v>
      </c>
      <c r="J837" s="3">
        <f t="shared" si="190"/>
        <v>40.577595872000181</v>
      </c>
      <c r="K837" s="3">
        <f t="shared" si="191"/>
        <v>2.464414114513944E-2</v>
      </c>
      <c r="L837" s="3">
        <f t="shared" si="192"/>
        <v>15.373751964668589</v>
      </c>
      <c r="M837" s="4">
        <f t="shared" si="193"/>
        <v>90803.682354083154</v>
      </c>
      <c r="N837" s="2">
        <f t="shared" si="194"/>
        <v>-0.74574207578913398</v>
      </c>
      <c r="O837" s="3">
        <f t="shared" si="195"/>
        <v>0</v>
      </c>
      <c r="P837" s="2">
        <f t="shared" si="201"/>
        <v>6.2725673217647556E-162</v>
      </c>
      <c r="Q837" s="2">
        <f t="shared" si="196"/>
        <v>3.0498522410207073E-28</v>
      </c>
      <c r="R837" s="2">
        <f t="shared" si="202"/>
        <v>1</v>
      </c>
      <c r="S837" s="2">
        <f t="shared" si="203"/>
        <v>6.2725673217647556E-162</v>
      </c>
      <c r="T837" s="2">
        <f t="shared" si="204"/>
        <v>0</v>
      </c>
      <c r="U837" s="2">
        <f t="shared" si="197"/>
        <v>0</v>
      </c>
      <c r="V837" s="104">
        <f t="shared" si="198"/>
        <v>0</v>
      </c>
      <c r="W837" s="110">
        <f t="shared" si="199"/>
        <v>0</v>
      </c>
    </row>
    <row r="838" spans="7:23">
      <c r="G838" s="7">
        <f t="shared" si="200"/>
        <v>0.15040000000000225</v>
      </c>
      <c r="H838" s="6">
        <f t="shared" si="188"/>
        <v>7.9995895558549607E-2</v>
      </c>
      <c r="I838" s="5">
        <f t="shared" si="189"/>
        <v>40631627291.270477</v>
      </c>
      <c r="J838" s="3">
        <f t="shared" si="190"/>
        <v>40.631627291270483</v>
      </c>
      <c r="K838" s="3">
        <f t="shared" si="191"/>
        <v>2.4611369680850693E-2</v>
      </c>
      <c r="L838" s="3">
        <f t="shared" si="192"/>
        <v>15.394223005899837</v>
      </c>
      <c r="M838" s="4">
        <f t="shared" si="193"/>
        <v>91280.127049325849</v>
      </c>
      <c r="N838" s="2">
        <f t="shared" si="194"/>
        <v>-0.93997483991409292</v>
      </c>
      <c r="O838" s="3">
        <f t="shared" si="195"/>
        <v>0</v>
      </c>
      <c r="P838" s="2">
        <f t="shared" si="201"/>
        <v>8.6522036935000179E-163</v>
      </c>
      <c r="Q838" s="2">
        <f t="shared" si="196"/>
        <v>2.5825922552168078E-28</v>
      </c>
      <c r="R838" s="2">
        <f t="shared" si="202"/>
        <v>1</v>
      </c>
      <c r="S838" s="2">
        <f t="shared" si="203"/>
        <v>8.6522036935000179E-163</v>
      </c>
      <c r="T838" s="2">
        <f t="shared" si="204"/>
        <v>0</v>
      </c>
      <c r="U838" s="2">
        <f t="shared" si="197"/>
        <v>0</v>
      </c>
      <c r="V838" s="104">
        <f t="shared" si="198"/>
        <v>0</v>
      </c>
      <c r="W838" s="110">
        <f t="shared" si="199"/>
        <v>0</v>
      </c>
    </row>
    <row r="839" spans="7:23">
      <c r="G839" s="7">
        <f t="shared" si="200"/>
        <v>0.15060000000000226</v>
      </c>
      <c r="H839" s="6">
        <f t="shared" si="188"/>
        <v>8.0102273079239172E-2</v>
      </c>
      <c r="I839" s="5">
        <f t="shared" si="189"/>
        <v>40685658710.540787</v>
      </c>
      <c r="J839" s="3">
        <f t="shared" si="190"/>
        <v>40.685658710540793</v>
      </c>
      <c r="K839" s="3">
        <f t="shared" si="191"/>
        <v>2.4578685258963773E-2</v>
      </c>
      <c r="L839" s="3">
        <f t="shared" si="192"/>
        <v>15.414694047131087</v>
      </c>
      <c r="M839" s="4">
        <f t="shared" si="193"/>
        <v>91758.45453917954</v>
      </c>
      <c r="N839" s="2">
        <f t="shared" si="194"/>
        <v>-0.89730671593085265</v>
      </c>
      <c r="O839" s="3">
        <f t="shared" si="195"/>
        <v>0</v>
      </c>
      <c r="P839" s="2">
        <f t="shared" si="201"/>
        <v>1.1840476020539911E-163</v>
      </c>
      <c r="Q839" s="2">
        <f t="shared" si="196"/>
        <v>2.1864360750055302E-28</v>
      </c>
      <c r="R839" s="2">
        <f t="shared" si="202"/>
        <v>1</v>
      </c>
      <c r="S839" s="2">
        <f t="shared" si="203"/>
        <v>1.1840476020539911E-163</v>
      </c>
      <c r="T839" s="2">
        <f t="shared" si="204"/>
        <v>0</v>
      </c>
      <c r="U839" s="2">
        <f t="shared" si="197"/>
        <v>0</v>
      </c>
      <c r="V839" s="104">
        <f t="shared" si="198"/>
        <v>0</v>
      </c>
      <c r="W839" s="110">
        <f t="shared" si="199"/>
        <v>0</v>
      </c>
    </row>
    <row r="840" spans="7:23">
      <c r="G840" s="7">
        <f t="shared" si="200"/>
        <v>0.15080000000000227</v>
      </c>
      <c r="H840" s="6">
        <f t="shared" si="188"/>
        <v>8.0208650599928738E-2</v>
      </c>
      <c r="I840" s="5">
        <f t="shared" si="189"/>
        <v>40739690129.811096</v>
      </c>
      <c r="J840" s="3">
        <f t="shared" si="190"/>
        <v>40.739690129811102</v>
      </c>
      <c r="K840" s="3">
        <f t="shared" si="191"/>
        <v>2.4546087533156128E-2</v>
      </c>
      <c r="L840" s="3">
        <f t="shared" si="192"/>
        <v>15.435165088362337</v>
      </c>
      <c r="M840" s="4">
        <f t="shared" si="193"/>
        <v>92238.669805571015</v>
      </c>
      <c r="N840" s="2">
        <f t="shared" si="194"/>
        <v>0.99996165648598101</v>
      </c>
      <c r="O840" s="3">
        <f t="shared" si="195"/>
        <v>0</v>
      </c>
      <c r="P840" s="2">
        <f t="shared" si="201"/>
        <v>1.6075461921574899E-164</v>
      </c>
      <c r="Q840" s="2">
        <f t="shared" si="196"/>
        <v>1.8506386130516047E-28</v>
      </c>
      <c r="R840" s="2">
        <f t="shared" si="202"/>
        <v>1</v>
      </c>
      <c r="S840" s="2">
        <f t="shared" si="203"/>
        <v>1.6075461921574899E-164</v>
      </c>
      <c r="T840" s="2">
        <f t="shared" si="204"/>
        <v>0</v>
      </c>
      <c r="U840" s="2">
        <f t="shared" si="197"/>
        <v>0</v>
      </c>
      <c r="V840" s="104">
        <f t="shared" si="198"/>
        <v>0</v>
      </c>
      <c r="W840" s="110">
        <f t="shared" si="199"/>
        <v>0</v>
      </c>
    </row>
    <row r="841" spans="7:23">
      <c r="G841" s="7">
        <f t="shared" si="200"/>
        <v>0.15100000000000227</v>
      </c>
      <c r="H841" s="6">
        <f t="shared" si="188"/>
        <v>8.0315028120618304E-2</v>
      </c>
      <c r="I841" s="5">
        <f t="shared" si="189"/>
        <v>40793721549.081406</v>
      </c>
      <c r="J841" s="3">
        <f t="shared" si="190"/>
        <v>40.793721549081411</v>
      </c>
      <c r="K841" s="3">
        <f t="shared" si="191"/>
        <v>2.4513576158940023E-2</v>
      </c>
      <c r="L841" s="3">
        <f t="shared" si="192"/>
        <v>15.455636129593589</v>
      </c>
      <c r="M841" s="4">
        <f t="shared" si="193"/>
        <v>92720.777837047586</v>
      </c>
      <c r="N841" s="2">
        <f t="shared" si="194"/>
        <v>-0.11741225398418635</v>
      </c>
      <c r="O841" s="3">
        <f t="shared" si="195"/>
        <v>0</v>
      </c>
      <c r="P841" s="2">
        <f t="shared" si="201"/>
        <v>2.1652122030129509E-165</v>
      </c>
      <c r="Q841" s="2">
        <f t="shared" si="196"/>
        <v>1.566067039793041E-28</v>
      </c>
      <c r="R841" s="2">
        <f t="shared" si="202"/>
        <v>1</v>
      </c>
      <c r="S841" s="2">
        <f t="shared" si="203"/>
        <v>2.1652122030129509E-165</v>
      </c>
      <c r="T841" s="2">
        <f t="shared" si="204"/>
        <v>0</v>
      </c>
      <c r="U841" s="2">
        <f t="shared" si="197"/>
        <v>0</v>
      </c>
      <c r="V841" s="104">
        <f t="shared" si="198"/>
        <v>0</v>
      </c>
      <c r="W841" s="110">
        <f t="shared" si="199"/>
        <v>0</v>
      </c>
    </row>
    <row r="842" spans="7:23">
      <c r="G842" s="7">
        <f t="shared" si="200"/>
        <v>0.15120000000000228</v>
      </c>
      <c r="H842" s="6">
        <f t="shared" si="188"/>
        <v>8.0421405641307869E-2</v>
      </c>
      <c r="I842" s="5">
        <f t="shared" si="189"/>
        <v>40847752968.351715</v>
      </c>
      <c r="J842" s="3">
        <f t="shared" si="190"/>
        <v>40.84775296835172</v>
      </c>
      <c r="K842" s="3">
        <f t="shared" si="191"/>
        <v>2.448115079365042E-2</v>
      </c>
      <c r="L842" s="3">
        <f t="shared" si="192"/>
        <v>15.476107170824839</v>
      </c>
      <c r="M842" s="4">
        <f t="shared" si="193"/>
        <v>93204.783628777179</v>
      </c>
      <c r="N842" s="2">
        <f t="shared" si="194"/>
        <v>8.2744655177193538E-2</v>
      </c>
      <c r="O842" s="3">
        <f t="shared" si="195"/>
        <v>0</v>
      </c>
      <c r="P842" s="2">
        <f t="shared" si="201"/>
        <v>2.8931503343055399E-166</v>
      </c>
      <c r="Q842" s="2">
        <f t="shared" si="196"/>
        <v>1.3249606310735545E-28</v>
      </c>
      <c r="R842" s="2">
        <f t="shared" si="202"/>
        <v>1</v>
      </c>
      <c r="S842" s="2">
        <f t="shared" si="203"/>
        <v>2.8931503343055399E-166</v>
      </c>
      <c r="T842" s="2">
        <f t="shared" si="204"/>
        <v>0</v>
      </c>
      <c r="U842" s="2">
        <f t="shared" si="197"/>
        <v>0</v>
      </c>
      <c r="V842" s="104">
        <f t="shared" si="198"/>
        <v>0</v>
      </c>
      <c r="W842" s="110">
        <f t="shared" si="199"/>
        <v>0</v>
      </c>
    </row>
    <row r="843" spans="7:23">
      <c r="G843" s="7">
        <f t="shared" si="200"/>
        <v>0.15140000000000228</v>
      </c>
      <c r="H843" s="6">
        <f t="shared" si="188"/>
        <v>8.0527783161997421E-2</v>
      </c>
      <c r="I843" s="5">
        <f t="shared" si="189"/>
        <v>40901784387.622017</v>
      </c>
      <c r="J843" s="3">
        <f t="shared" si="190"/>
        <v>40.901784387622023</v>
      </c>
      <c r="K843" s="3">
        <f t="shared" si="191"/>
        <v>2.4448811096432918E-2</v>
      </c>
      <c r="L843" s="3">
        <f t="shared" si="192"/>
        <v>15.496578212056088</v>
      </c>
      <c r="M843" s="4">
        <f t="shared" si="193"/>
        <v>93690.692182548068</v>
      </c>
      <c r="N843" s="2">
        <f t="shared" si="194"/>
        <v>0.81658406847837017</v>
      </c>
      <c r="O843" s="3">
        <f t="shared" si="195"/>
        <v>0</v>
      </c>
      <c r="P843" s="2">
        <f t="shared" si="201"/>
        <v>3.8350044951093736E-167</v>
      </c>
      <c r="Q843" s="2">
        <f t="shared" si="196"/>
        <v>1.1207261202476101E-28</v>
      </c>
      <c r="R843" s="2">
        <f t="shared" si="202"/>
        <v>1</v>
      </c>
      <c r="S843" s="2">
        <f t="shared" si="203"/>
        <v>3.8350044951093736E-167</v>
      </c>
      <c r="T843" s="2">
        <f t="shared" si="204"/>
        <v>0</v>
      </c>
      <c r="U843" s="2">
        <f t="shared" si="197"/>
        <v>0</v>
      </c>
      <c r="V843" s="104">
        <f t="shared" si="198"/>
        <v>0</v>
      </c>
      <c r="W843" s="110">
        <f t="shared" si="199"/>
        <v>0</v>
      </c>
    </row>
    <row r="844" spans="7:23">
      <c r="G844" s="7">
        <f t="shared" si="200"/>
        <v>0.15160000000000229</v>
      </c>
      <c r="H844" s="6">
        <f t="shared" si="188"/>
        <v>8.0634160682686987E-2</v>
      </c>
      <c r="I844" s="5">
        <f t="shared" si="189"/>
        <v>40955815806.892326</v>
      </c>
      <c r="J844" s="3">
        <f t="shared" si="190"/>
        <v>40.955815806892332</v>
      </c>
      <c r="K844" s="3">
        <f t="shared" si="191"/>
        <v>2.4416556728231818E-2</v>
      </c>
      <c r="L844" s="3">
        <f t="shared" si="192"/>
        <v>15.517049253287338</v>
      </c>
      <c r="M844" s="4">
        <f t="shared" si="193"/>
        <v>94178.508506769271</v>
      </c>
      <c r="N844" s="2">
        <f t="shared" si="194"/>
        <v>-8.5899262912092628E-2</v>
      </c>
      <c r="O844" s="3">
        <f t="shared" si="195"/>
        <v>0</v>
      </c>
      <c r="P844" s="2">
        <f t="shared" si="201"/>
        <v>5.0428481838395549E-168</v>
      </c>
      <c r="Q844" s="2">
        <f t="shared" si="196"/>
        <v>9.4776334600108168E-29</v>
      </c>
      <c r="R844" s="2">
        <f t="shared" si="202"/>
        <v>1</v>
      </c>
      <c r="S844" s="2">
        <f t="shared" si="203"/>
        <v>5.0428481838395549E-168</v>
      </c>
      <c r="T844" s="2">
        <f t="shared" si="204"/>
        <v>0</v>
      </c>
      <c r="U844" s="2">
        <f t="shared" si="197"/>
        <v>0</v>
      </c>
      <c r="V844" s="104">
        <f t="shared" si="198"/>
        <v>0</v>
      </c>
      <c r="W844" s="110">
        <f t="shared" si="199"/>
        <v>0</v>
      </c>
    </row>
    <row r="845" spans="7:23">
      <c r="G845" s="7">
        <f t="shared" si="200"/>
        <v>0.15180000000000229</v>
      </c>
      <c r="H845" s="6">
        <f t="shared" si="188"/>
        <v>8.0740538203376552E-2</v>
      </c>
      <c r="I845" s="5">
        <f t="shared" si="189"/>
        <v>41009847226.162636</v>
      </c>
      <c r="J845" s="3">
        <f t="shared" si="190"/>
        <v>41.009847226162641</v>
      </c>
      <c r="K845" s="3">
        <f t="shared" si="191"/>
        <v>2.4384387351778284E-2</v>
      </c>
      <c r="L845" s="3">
        <f t="shared" si="192"/>
        <v>15.53752029451859</v>
      </c>
      <c r="M845" s="4">
        <f t="shared" si="193"/>
        <v>94668.237616470069</v>
      </c>
      <c r="N845" s="2">
        <f t="shared" si="194"/>
        <v>-0.43077332696561077</v>
      </c>
      <c r="O845" s="3">
        <f t="shared" si="195"/>
        <v>0</v>
      </c>
      <c r="P845" s="2">
        <f t="shared" si="201"/>
        <v>6.5779692271859432E-169</v>
      </c>
      <c r="Q845" s="2">
        <f t="shared" si="196"/>
        <v>8.0131674526434239E-29</v>
      </c>
      <c r="R845" s="2">
        <f t="shared" si="202"/>
        <v>1</v>
      </c>
      <c r="S845" s="2">
        <f t="shared" si="203"/>
        <v>6.5779692271859432E-169</v>
      </c>
      <c r="T845" s="2">
        <f t="shared" si="204"/>
        <v>0</v>
      </c>
      <c r="U845" s="2">
        <f t="shared" si="197"/>
        <v>0</v>
      </c>
      <c r="V845" s="104">
        <f t="shared" si="198"/>
        <v>0</v>
      </c>
      <c r="W845" s="110">
        <f t="shared" si="199"/>
        <v>0</v>
      </c>
    </row>
    <row r="846" spans="7:23">
      <c r="G846" s="7">
        <f t="shared" si="200"/>
        <v>0.1520000000000023</v>
      </c>
      <c r="H846" s="6">
        <f t="shared" si="188"/>
        <v>8.0846915724066118E-2</v>
      </c>
      <c r="I846" s="5">
        <f t="shared" si="189"/>
        <v>41063878645.432945</v>
      </c>
      <c r="J846" s="3">
        <f t="shared" si="190"/>
        <v>41.063878645432951</v>
      </c>
      <c r="K846" s="3">
        <f t="shared" si="191"/>
        <v>2.4352302631578573E-2</v>
      </c>
      <c r="L846" s="3">
        <f t="shared" si="192"/>
        <v>15.55799133574984</v>
      </c>
      <c r="M846" s="4">
        <f t="shared" si="193"/>
        <v>95159.884533300341</v>
      </c>
      <c r="N846" s="2">
        <f t="shared" si="194"/>
        <v>0.89707873319623166</v>
      </c>
      <c r="O846" s="3">
        <f t="shared" si="195"/>
        <v>0</v>
      </c>
      <c r="P846" s="2">
        <f t="shared" si="201"/>
        <v>8.5114682405240981E-170</v>
      </c>
      <c r="Q846" s="2">
        <f t="shared" si="196"/>
        <v>6.773488892766817E-29</v>
      </c>
      <c r="R846" s="2">
        <f t="shared" si="202"/>
        <v>1</v>
      </c>
      <c r="S846" s="2">
        <f t="shared" si="203"/>
        <v>8.5114682405240981E-170</v>
      </c>
      <c r="T846" s="2">
        <f t="shared" si="204"/>
        <v>0</v>
      </c>
      <c r="U846" s="2">
        <f t="shared" si="197"/>
        <v>0</v>
      </c>
      <c r="V846" s="104">
        <f t="shared" si="198"/>
        <v>0</v>
      </c>
      <c r="W846" s="110">
        <f t="shared" si="199"/>
        <v>0</v>
      </c>
    </row>
    <row r="847" spans="7:23">
      <c r="G847" s="7">
        <f t="shared" si="200"/>
        <v>0.15220000000000231</v>
      </c>
      <c r="H847" s="6">
        <f t="shared" si="188"/>
        <v>8.095329324475567E-2</v>
      </c>
      <c r="I847" s="5">
        <f t="shared" si="189"/>
        <v>41117910064.703247</v>
      </c>
      <c r="J847" s="3">
        <f t="shared" si="190"/>
        <v>41.117910064703253</v>
      </c>
      <c r="K847" s="3">
        <f t="shared" si="191"/>
        <v>2.4320302233902389E-2</v>
      </c>
      <c r="L847" s="3">
        <f t="shared" si="192"/>
        <v>15.578462376981088</v>
      </c>
      <c r="M847" s="4">
        <f t="shared" si="193"/>
        <v>95653.454285530373</v>
      </c>
      <c r="N847" s="2">
        <f t="shared" si="194"/>
        <v>-0.99304874053124592</v>
      </c>
      <c r="O847" s="3">
        <f t="shared" si="195"/>
        <v>0</v>
      </c>
      <c r="P847" s="2">
        <f t="shared" si="201"/>
        <v>1.0924576066066476E-170</v>
      </c>
      <c r="Q847" s="2">
        <f t="shared" si="196"/>
        <v>5.7243281576337736E-29</v>
      </c>
      <c r="R847" s="2">
        <f t="shared" si="202"/>
        <v>1</v>
      </c>
      <c r="S847" s="2">
        <f t="shared" si="203"/>
        <v>1.0924576066066476E-170</v>
      </c>
      <c r="T847" s="2">
        <f t="shared" si="204"/>
        <v>0</v>
      </c>
      <c r="U847" s="2">
        <f t="shared" si="197"/>
        <v>0</v>
      </c>
      <c r="V847" s="104">
        <f t="shared" si="198"/>
        <v>0</v>
      </c>
      <c r="W847" s="110">
        <f t="shared" si="199"/>
        <v>0</v>
      </c>
    </row>
    <row r="848" spans="7:23">
      <c r="G848" s="7">
        <f t="shared" si="200"/>
        <v>0.15240000000000231</v>
      </c>
      <c r="H848" s="6">
        <f t="shared" si="188"/>
        <v>8.1059670765445235E-2</v>
      </c>
      <c r="I848" s="5">
        <f t="shared" si="189"/>
        <v>41171941483.973557</v>
      </c>
      <c r="J848" s="3">
        <f t="shared" si="190"/>
        <v>41.171941483973562</v>
      </c>
      <c r="K848" s="3">
        <f t="shared" si="191"/>
        <v>2.4288385826771283E-2</v>
      </c>
      <c r="L848" s="3">
        <f t="shared" si="192"/>
        <v>15.598933418212338</v>
      </c>
      <c r="M848" s="4">
        <f t="shared" si="193"/>
        <v>96148.951908051196</v>
      </c>
      <c r="N848" s="2">
        <f t="shared" si="194"/>
        <v>-0.54702165293143989</v>
      </c>
      <c r="O848" s="3">
        <f t="shared" si="195"/>
        <v>0</v>
      </c>
      <c r="P848" s="2">
        <f t="shared" si="201"/>
        <v>1.3908584000850419E-171</v>
      </c>
      <c r="Q848" s="2">
        <f t="shared" si="196"/>
        <v>4.8366038475163711E-29</v>
      </c>
      <c r="R848" s="2">
        <f t="shared" si="202"/>
        <v>1</v>
      </c>
      <c r="S848" s="2">
        <f t="shared" si="203"/>
        <v>1.3908584000850419E-171</v>
      </c>
      <c r="T848" s="2">
        <f t="shared" si="204"/>
        <v>0</v>
      </c>
      <c r="U848" s="2">
        <f t="shared" si="197"/>
        <v>0</v>
      </c>
      <c r="V848" s="104">
        <f t="shared" si="198"/>
        <v>0</v>
      </c>
      <c r="W848" s="110">
        <f t="shared" si="199"/>
        <v>0</v>
      </c>
    </row>
    <row r="849" spans="7:23">
      <c r="G849" s="7">
        <f t="shared" si="200"/>
        <v>0.15260000000000232</v>
      </c>
      <c r="H849" s="6">
        <f t="shared" si="188"/>
        <v>8.1166048286134801E-2</v>
      </c>
      <c r="I849" s="5">
        <f t="shared" si="189"/>
        <v>41225972903.243866</v>
      </c>
      <c r="J849" s="3">
        <f t="shared" si="190"/>
        <v>41.225972903243871</v>
      </c>
      <c r="K849" s="3">
        <f t="shared" si="191"/>
        <v>2.4256553079947202E-2</v>
      </c>
      <c r="L849" s="3">
        <f t="shared" si="192"/>
        <v>15.61940445944359</v>
      </c>
      <c r="M849" s="4">
        <f t="shared" si="193"/>
        <v>96646.382442374088</v>
      </c>
      <c r="N849" s="2">
        <f t="shared" si="194"/>
        <v>-0.99776296548979848</v>
      </c>
      <c r="O849" s="3">
        <f t="shared" si="195"/>
        <v>0</v>
      </c>
      <c r="P849" s="2">
        <f t="shared" si="201"/>
        <v>1.7564273688636285E-172</v>
      </c>
      <c r="Q849" s="2">
        <f t="shared" si="196"/>
        <v>4.0856429131547266E-29</v>
      </c>
      <c r="R849" s="2">
        <f t="shared" si="202"/>
        <v>1</v>
      </c>
      <c r="S849" s="2">
        <f t="shared" si="203"/>
        <v>1.7564273688636285E-172</v>
      </c>
      <c r="T849" s="2">
        <f t="shared" si="204"/>
        <v>0</v>
      </c>
      <c r="U849" s="2">
        <f t="shared" si="197"/>
        <v>0</v>
      </c>
      <c r="V849" s="104">
        <f t="shared" si="198"/>
        <v>0</v>
      </c>
      <c r="W849" s="110">
        <f t="shared" si="199"/>
        <v>0</v>
      </c>
    </row>
    <row r="850" spans="7:23">
      <c r="G850" s="7">
        <f t="shared" si="200"/>
        <v>0.15280000000000232</v>
      </c>
      <c r="H850" s="6">
        <f t="shared" si="188"/>
        <v>8.1272425806824367E-2</v>
      </c>
      <c r="I850" s="5">
        <f t="shared" si="189"/>
        <v>41280004322.514175</v>
      </c>
      <c r="J850" s="3">
        <f t="shared" si="190"/>
        <v>41.280004322514181</v>
      </c>
      <c r="K850" s="3">
        <f t="shared" si="191"/>
        <v>2.422480366492109E-2</v>
      </c>
      <c r="L850" s="3">
        <f t="shared" si="192"/>
        <v>15.63987550067484</v>
      </c>
      <c r="M850" s="4">
        <f t="shared" si="193"/>
        <v>97145.750936630939</v>
      </c>
      <c r="N850" s="2">
        <f t="shared" si="194"/>
        <v>0.99697225268237033</v>
      </c>
      <c r="O850" s="3">
        <f t="shared" si="195"/>
        <v>0</v>
      </c>
      <c r="P850" s="2">
        <f t="shared" si="201"/>
        <v>2.2000733119291703E-173</v>
      </c>
      <c r="Q850" s="2">
        <f t="shared" si="196"/>
        <v>3.4505171539266476E-29</v>
      </c>
      <c r="R850" s="2">
        <f t="shared" si="202"/>
        <v>1</v>
      </c>
      <c r="S850" s="2">
        <f t="shared" si="203"/>
        <v>2.2000733119291703E-173</v>
      </c>
      <c r="T850" s="2">
        <f t="shared" si="204"/>
        <v>0</v>
      </c>
      <c r="U850" s="2">
        <f t="shared" si="197"/>
        <v>0</v>
      </c>
      <c r="V850" s="104">
        <f t="shared" si="198"/>
        <v>0</v>
      </c>
      <c r="W850" s="110">
        <f t="shared" si="199"/>
        <v>0</v>
      </c>
    </row>
    <row r="851" spans="7:23">
      <c r="G851" s="7">
        <f t="shared" si="200"/>
        <v>0.15300000000000233</v>
      </c>
      <c r="H851" s="6">
        <f t="shared" si="188"/>
        <v>8.1378803327513932E-2</v>
      </c>
      <c r="I851" s="5">
        <f t="shared" si="189"/>
        <v>41334035741.784485</v>
      </c>
      <c r="J851" s="3">
        <f t="shared" si="190"/>
        <v>41.33403574178449</v>
      </c>
      <c r="K851" s="3">
        <f t="shared" si="191"/>
        <v>2.4193137254901586E-2</v>
      </c>
      <c r="L851" s="3">
        <f t="shared" si="192"/>
        <v>15.66034654190609</v>
      </c>
      <c r="M851" s="4">
        <f t="shared" si="193"/>
        <v>97647.062445574134</v>
      </c>
      <c r="N851" s="2">
        <f t="shared" si="194"/>
        <v>0.14908610989670279</v>
      </c>
      <c r="O851" s="3">
        <f t="shared" si="195"/>
        <v>0</v>
      </c>
      <c r="P851" s="2">
        <f t="shared" si="201"/>
        <v>2.7333453254658665E-174</v>
      </c>
      <c r="Q851" s="2">
        <f t="shared" si="196"/>
        <v>2.9134788524383918E-29</v>
      </c>
      <c r="R851" s="2">
        <f t="shared" si="202"/>
        <v>1</v>
      </c>
      <c r="S851" s="2">
        <f t="shared" si="203"/>
        <v>2.7333453254658665E-174</v>
      </c>
      <c r="T851" s="2">
        <f t="shared" si="204"/>
        <v>0</v>
      </c>
      <c r="U851" s="2">
        <f t="shared" si="197"/>
        <v>0</v>
      </c>
      <c r="V851" s="104">
        <f t="shared" si="198"/>
        <v>0</v>
      </c>
      <c r="W851" s="110">
        <f t="shared" si="199"/>
        <v>0</v>
      </c>
    </row>
    <row r="852" spans="7:23">
      <c r="G852" s="7">
        <f t="shared" si="200"/>
        <v>0.15320000000000233</v>
      </c>
      <c r="H852" s="6">
        <f t="shared" si="188"/>
        <v>8.1485180848203484E-2</v>
      </c>
      <c r="I852" s="5">
        <f t="shared" si="189"/>
        <v>41388067161.054787</v>
      </c>
      <c r="J852" s="3">
        <f t="shared" si="190"/>
        <v>41.388067161054792</v>
      </c>
      <c r="K852" s="3">
        <f t="shared" si="191"/>
        <v>2.4161553524803803E-2</v>
      </c>
      <c r="L852" s="3">
        <f t="shared" si="192"/>
        <v>15.680817583137339</v>
      </c>
      <c r="M852" s="4">
        <f t="shared" si="193"/>
        <v>98150.322030576397</v>
      </c>
      <c r="N852" s="2">
        <f t="shared" si="194"/>
        <v>0.68485480111017338</v>
      </c>
      <c r="O852" s="3">
        <f t="shared" si="195"/>
        <v>0</v>
      </c>
      <c r="P852" s="2">
        <f t="shared" si="201"/>
        <v>3.3681618167728803E-175</v>
      </c>
      <c r="Q852" s="2">
        <f t="shared" si="196"/>
        <v>2.4594808439289323E-29</v>
      </c>
      <c r="R852" s="2">
        <f t="shared" si="202"/>
        <v>1</v>
      </c>
      <c r="S852" s="2">
        <f t="shared" si="203"/>
        <v>3.3681618167728803E-175</v>
      </c>
      <c r="T852" s="2">
        <f t="shared" si="204"/>
        <v>0</v>
      </c>
      <c r="U852" s="2">
        <f t="shared" si="197"/>
        <v>0</v>
      </c>
      <c r="V852" s="104">
        <f t="shared" si="198"/>
        <v>0</v>
      </c>
      <c r="W852" s="110">
        <f t="shared" si="199"/>
        <v>0</v>
      </c>
    </row>
    <row r="853" spans="7:23">
      <c r="G853" s="7">
        <f t="shared" si="200"/>
        <v>0.15340000000000234</v>
      </c>
      <c r="H853" s="6">
        <f t="shared" si="188"/>
        <v>8.159155836889305E-2</v>
      </c>
      <c r="I853" s="5">
        <f t="shared" si="189"/>
        <v>41442098580.325096</v>
      </c>
      <c r="J853" s="3">
        <f t="shared" si="190"/>
        <v>41.442098580325101</v>
      </c>
      <c r="K853" s="3">
        <f t="shared" si="191"/>
        <v>2.4130052151238219E-2</v>
      </c>
      <c r="L853" s="3">
        <f t="shared" si="192"/>
        <v>15.701288624368591</v>
      </c>
      <c r="M853" s="4">
        <f t="shared" si="193"/>
        <v>98655.534759631351</v>
      </c>
      <c r="N853" s="2">
        <f t="shared" si="194"/>
        <v>-0.16988822494665315</v>
      </c>
      <c r="O853" s="3">
        <f t="shared" si="195"/>
        <v>0</v>
      </c>
      <c r="P853" s="2">
        <f t="shared" si="201"/>
        <v>4.1164531567152419E-176</v>
      </c>
      <c r="Q853" s="2">
        <f t="shared" si="196"/>
        <v>2.0757684823344403E-29</v>
      </c>
      <c r="R853" s="2">
        <f t="shared" si="202"/>
        <v>1</v>
      </c>
      <c r="S853" s="2">
        <f t="shared" si="203"/>
        <v>4.1164531567152419E-176</v>
      </c>
      <c r="T853" s="2">
        <f t="shared" si="204"/>
        <v>0</v>
      </c>
      <c r="U853" s="2">
        <f t="shared" si="197"/>
        <v>0</v>
      </c>
      <c r="V853" s="104">
        <f t="shared" si="198"/>
        <v>0</v>
      </c>
      <c r="W853" s="110">
        <f t="shared" si="199"/>
        <v>0</v>
      </c>
    </row>
    <row r="854" spans="7:23">
      <c r="G854" s="7">
        <f t="shared" si="200"/>
        <v>0.15360000000000235</v>
      </c>
      <c r="H854" s="6">
        <f t="shared" si="188"/>
        <v>8.1697935889582615E-2</v>
      </c>
      <c r="I854" s="5">
        <f t="shared" si="189"/>
        <v>41496129999.595406</v>
      </c>
      <c r="J854" s="3">
        <f t="shared" si="190"/>
        <v>41.496129999595411</v>
      </c>
      <c r="K854" s="3">
        <f t="shared" si="191"/>
        <v>2.4098632812499625E-2</v>
      </c>
      <c r="L854" s="3">
        <f t="shared" si="192"/>
        <v>15.721759665599841</v>
      </c>
      <c r="M854" s="4">
        <f t="shared" si="193"/>
        <v>99162.705707352783</v>
      </c>
      <c r="N854" s="2">
        <f t="shared" si="194"/>
        <v>0.99967362700170748</v>
      </c>
      <c r="O854" s="3">
        <f t="shared" si="195"/>
        <v>0</v>
      </c>
      <c r="P854" s="2">
        <f t="shared" si="201"/>
        <v>4.9897164778292851E-177</v>
      </c>
      <c r="Q854" s="2">
        <f t="shared" si="196"/>
        <v>1.7515328124570249E-29</v>
      </c>
      <c r="R854" s="2">
        <f t="shared" si="202"/>
        <v>1</v>
      </c>
      <c r="S854" s="2">
        <f t="shared" si="203"/>
        <v>4.9897164778292851E-177</v>
      </c>
      <c r="T854" s="2">
        <f t="shared" si="204"/>
        <v>0</v>
      </c>
      <c r="U854" s="2">
        <f t="shared" si="197"/>
        <v>0</v>
      </c>
      <c r="V854" s="104">
        <f t="shared" si="198"/>
        <v>0</v>
      </c>
      <c r="W854" s="110">
        <f t="shared" si="199"/>
        <v>0</v>
      </c>
    </row>
    <row r="855" spans="7:23">
      <c r="G855" s="7">
        <f t="shared" si="200"/>
        <v>0.15380000000000235</v>
      </c>
      <c r="H855" s="6">
        <f t="shared" ref="H855:H918" si="205">G855*$E$7/0.00000000000370155</f>
        <v>8.1804313410272181E-2</v>
      </c>
      <c r="I855" s="5">
        <f t="shared" ref="I855:I918" si="206">H855/$E$7</f>
        <v>41550161418.865715</v>
      </c>
      <c r="J855" s="3">
        <f t="shared" ref="J855:J918" si="207">I855*0.000000001</f>
        <v>41.55016141886572</v>
      </c>
      <c r="K855" s="3">
        <f t="shared" ref="K855:K918" si="208">1/J855</f>
        <v>2.406729518855619E-2</v>
      </c>
      <c r="L855" s="3">
        <f t="shared" ref="L855:L918" si="209">H855*(($E$8/$E$7)^(1/4))</f>
        <v>15.742230706831091</v>
      </c>
      <c r="M855" s="4">
        <f t="shared" ref="M855:M918" si="210">-$E$22+(3.1415926/2)*($E$8*($E$7^3)*(I855^4)-2*$E$11*$E$7*(I855^2))</f>
        <v>99671.839954975003</v>
      </c>
      <c r="N855" s="2">
        <f t="shared" ref="N855:N918" si="211">$E$19*SIN(M855)+$C$19*COS(M855)</f>
        <v>0.98546811046573557</v>
      </c>
      <c r="O855" s="3">
        <f t="shared" ref="O855:O918" si="212">EXP(-14.238829*($E$10*$E$10*(($E$8*$E$7*$E$7*(I855^3)-$E$11*I855)^2)))</f>
        <v>0</v>
      </c>
      <c r="P855" s="2">
        <f t="shared" si="201"/>
        <v>5.9984865270988436E-178</v>
      </c>
      <c r="Q855" s="2">
        <f t="shared" ref="Q855:Q918" si="213">($E$35*EXP(-$E$37*(I855^2))+$E$36*EXP(-$E$38*(I855^2)))/2.431</f>
        <v>1.4776158351632522E-29</v>
      </c>
      <c r="R855" s="2">
        <f t="shared" si="202"/>
        <v>1</v>
      </c>
      <c r="S855" s="2">
        <f t="shared" si="203"/>
        <v>5.9984865270988436E-178</v>
      </c>
      <c r="T855" s="2">
        <f t="shared" si="204"/>
        <v>0</v>
      </c>
      <c r="U855" s="2">
        <f t="shared" ref="U855:U918" si="214">T855*N855</f>
        <v>0</v>
      </c>
      <c r="V855" s="104">
        <f t="shared" ref="V855:V918" si="215">U855^2</f>
        <v>0</v>
      </c>
      <c r="W855" s="110">
        <f t="shared" ref="W855:W918" si="216">ABS(U855)</f>
        <v>0</v>
      </c>
    </row>
    <row r="856" spans="7:23">
      <c r="G856" s="7">
        <f t="shared" ref="G856:G919" si="217">G855+$C$20</f>
        <v>0.15400000000000236</v>
      </c>
      <c r="H856" s="6">
        <f t="shared" si="205"/>
        <v>8.1910690930961733E-2</v>
      </c>
      <c r="I856" s="5">
        <f t="shared" si="206"/>
        <v>41604192838.136017</v>
      </c>
      <c r="J856" s="3">
        <f t="shared" si="207"/>
        <v>41.604192838136022</v>
      </c>
      <c r="K856" s="3">
        <f t="shared" si="208"/>
        <v>2.4036038961038588E-2</v>
      </c>
      <c r="L856" s="3">
        <f t="shared" si="209"/>
        <v>15.762701748062339</v>
      </c>
      <c r="M856" s="4">
        <f t="shared" si="210"/>
        <v>100182.94259035283</v>
      </c>
      <c r="N856" s="2">
        <f t="shared" si="211"/>
        <v>-0.69218872179105095</v>
      </c>
      <c r="O856" s="3">
        <f t="shared" si="212"/>
        <v>0</v>
      </c>
      <c r="P856" s="2">
        <f t="shared" ref="P856:P919" si="218">EXP(-(((3.1415926*$E$14*$E$7*$I856*$I856)^2)/11.090355)*(($E$15/$E$6)^2))</f>
        <v>7.1517329060121088E-179</v>
      </c>
      <c r="Q856" s="2">
        <f t="shared" si="213"/>
        <v>1.2462600990779837E-29</v>
      </c>
      <c r="R856" s="2">
        <f t="shared" ref="R856:R919" si="219">EXP((-0.5*(PI()*$E$24*$E$7)^2)*(I856^4))</f>
        <v>1</v>
      </c>
      <c r="S856" s="2">
        <f t="shared" ref="S856:S919" si="220">EXP(-(((3.1415926*$E$14*$E$7*I856*I856)^2)/11.090355)*(($E$15/$E$6)^2))</f>
        <v>7.1517329060121088E-179</v>
      </c>
      <c r="T856" s="2">
        <f t="shared" ref="T856:T919" si="221">(R856*O856*P856*((1-$C$17)+(Q856*$C$17)))*$C$18+(1-$C$18)</f>
        <v>0</v>
      </c>
      <c r="U856" s="2">
        <f t="shared" si="214"/>
        <v>0</v>
      </c>
      <c r="V856" s="104">
        <f t="shared" si="215"/>
        <v>0</v>
      </c>
      <c r="W856" s="110">
        <f t="shared" si="216"/>
        <v>0</v>
      </c>
    </row>
    <row r="857" spans="7:23">
      <c r="G857" s="7">
        <f t="shared" si="217"/>
        <v>0.15420000000000236</v>
      </c>
      <c r="H857" s="6">
        <f t="shared" si="205"/>
        <v>8.2017068451651298E-2</v>
      </c>
      <c r="I857" s="5">
        <f t="shared" si="206"/>
        <v>41658224257.406326</v>
      </c>
      <c r="J857" s="3">
        <f t="shared" si="207"/>
        <v>41.658224257406332</v>
      </c>
      <c r="K857" s="3">
        <f t="shared" si="208"/>
        <v>2.4004863813229197E-2</v>
      </c>
      <c r="L857" s="3">
        <f t="shared" si="209"/>
        <v>15.783172789293591</v>
      </c>
      <c r="M857" s="4">
        <f t="shared" si="210"/>
        <v>100696.0187079618</v>
      </c>
      <c r="N857" s="2">
        <f t="shared" si="211"/>
        <v>0.98195962420499006</v>
      </c>
      <c r="O857" s="3">
        <f t="shared" si="212"/>
        <v>0</v>
      </c>
      <c r="P857" s="2">
        <f t="shared" si="218"/>
        <v>8.4562011804811789E-180</v>
      </c>
      <c r="Q857" s="2">
        <f t="shared" si="213"/>
        <v>1.0508960013695635E-29</v>
      </c>
      <c r="R857" s="2">
        <f t="shared" si="219"/>
        <v>1</v>
      </c>
      <c r="S857" s="2">
        <f t="shared" si="220"/>
        <v>8.4562011804811789E-180</v>
      </c>
      <c r="T857" s="2">
        <f t="shared" si="221"/>
        <v>0</v>
      </c>
      <c r="U857" s="2">
        <f t="shared" si="214"/>
        <v>0</v>
      </c>
      <c r="V857" s="104">
        <f t="shared" si="215"/>
        <v>0</v>
      </c>
      <c r="W857" s="110">
        <f t="shared" si="216"/>
        <v>0</v>
      </c>
    </row>
    <row r="858" spans="7:23">
      <c r="G858" s="7">
        <f t="shared" si="217"/>
        <v>0.15440000000000237</v>
      </c>
      <c r="H858" s="6">
        <f t="shared" si="205"/>
        <v>8.2123445972340864E-2</v>
      </c>
      <c r="I858" s="5">
        <f t="shared" si="206"/>
        <v>41712255676.676636</v>
      </c>
      <c r="J858" s="3">
        <f t="shared" si="207"/>
        <v>41.712255676676641</v>
      </c>
      <c r="K858" s="3">
        <f t="shared" si="208"/>
        <v>2.3973769430051438E-2</v>
      </c>
      <c r="L858" s="3">
        <f t="shared" si="209"/>
        <v>15.803643830524841</v>
      </c>
      <c r="M858" s="4">
        <f t="shared" si="210"/>
        <v>101211.07340889778</v>
      </c>
      <c r="N858" s="2">
        <f t="shared" si="211"/>
        <v>0.9997181763417643</v>
      </c>
      <c r="O858" s="3">
        <f t="shared" si="212"/>
        <v>0</v>
      </c>
      <c r="P858" s="2">
        <f t="shared" si="218"/>
        <v>9.9157227869244633E-181</v>
      </c>
      <c r="Q858" s="2">
        <f t="shared" si="213"/>
        <v>8.8596116065400957E-30</v>
      </c>
      <c r="R858" s="2">
        <f t="shared" si="219"/>
        <v>1</v>
      </c>
      <c r="S858" s="2">
        <f t="shared" si="220"/>
        <v>9.9157227869244633E-181</v>
      </c>
      <c r="T858" s="2">
        <f t="shared" si="221"/>
        <v>0</v>
      </c>
      <c r="U858" s="2">
        <f t="shared" si="214"/>
        <v>0</v>
      </c>
      <c r="V858" s="104">
        <f t="shared" si="215"/>
        <v>0</v>
      </c>
      <c r="W858" s="110">
        <f t="shared" si="216"/>
        <v>0</v>
      </c>
    </row>
    <row r="859" spans="7:23">
      <c r="G859" s="7">
        <f t="shared" si="217"/>
        <v>0.15460000000000237</v>
      </c>
      <c r="H859" s="6">
        <f t="shared" si="205"/>
        <v>8.2229823493030429E-2</v>
      </c>
      <c r="I859" s="5">
        <f t="shared" si="206"/>
        <v>41766287095.946938</v>
      </c>
      <c r="J859" s="3">
        <f t="shared" si="207"/>
        <v>41.766287095946943</v>
      </c>
      <c r="K859" s="3">
        <f t="shared" si="208"/>
        <v>2.3942755498059135E-2</v>
      </c>
      <c r="L859" s="3">
        <f t="shared" si="209"/>
        <v>15.824114871756091</v>
      </c>
      <c r="M859" s="4">
        <f t="shared" si="210"/>
        <v>101728.11180087698</v>
      </c>
      <c r="N859" s="2">
        <f t="shared" si="211"/>
        <v>-0.26686855832646089</v>
      </c>
      <c r="O859" s="3">
        <f t="shared" si="212"/>
        <v>0</v>
      </c>
      <c r="P859" s="2">
        <f t="shared" si="218"/>
        <v>1.1530525840350588E-181</v>
      </c>
      <c r="Q859" s="2">
        <f t="shared" si="213"/>
        <v>7.4674706134532403E-30</v>
      </c>
      <c r="R859" s="2">
        <f t="shared" si="219"/>
        <v>1</v>
      </c>
      <c r="S859" s="2">
        <f t="shared" si="220"/>
        <v>1.1530525840350588E-181</v>
      </c>
      <c r="T859" s="2">
        <f t="shared" si="221"/>
        <v>0</v>
      </c>
      <c r="U859" s="2">
        <f t="shared" si="214"/>
        <v>0</v>
      </c>
      <c r="V859" s="104">
        <f t="shared" si="215"/>
        <v>0</v>
      </c>
      <c r="W859" s="110">
        <f t="shared" si="216"/>
        <v>0</v>
      </c>
    </row>
    <row r="860" spans="7:23">
      <c r="G860" s="7">
        <f t="shared" si="217"/>
        <v>0.15480000000000238</v>
      </c>
      <c r="H860" s="6">
        <f t="shared" si="205"/>
        <v>8.2336201013719995E-2</v>
      </c>
      <c r="I860" s="5">
        <f t="shared" si="206"/>
        <v>41820318515.217247</v>
      </c>
      <c r="J860" s="3">
        <f t="shared" si="207"/>
        <v>41.820318515217252</v>
      </c>
      <c r="K860" s="3">
        <f t="shared" si="208"/>
        <v>2.3911821705425981E-2</v>
      </c>
      <c r="L860" s="3">
        <f t="shared" si="209"/>
        <v>15.844585912987343</v>
      </c>
      <c r="M860" s="4">
        <f t="shared" si="210"/>
        <v>102247.13899823648</v>
      </c>
      <c r="N860" s="2">
        <f t="shared" si="211"/>
        <v>0.80433284560255502</v>
      </c>
      <c r="O860" s="3">
        <f t="shared" si="212"/>
        <v>0</v>
      </c>
      <c r="P860" s="2">
        <f t="shared" si="218"/>
        <v>1.3296585212386674E-182</v>
      </c>
      <c r="Q860" s="2">
        <f t="shared" si="213"/>
        <v>6.2926888196610607E-30</v>
      </c>
      <c r="R860" s="2">
        <f t="shared" si="219"/>
        <v>1</v>
      </c>
      <c r="S860" s="2">
        <f t="shared" si="220"/>
        <v>1.3296585212386674E-182</v>
      </c>
      <c r="T860" s="2">
        <f t="shared" si="221"/>
        <v>0</v>
      </c>
      <c r="U860" s="2">
        <f t="shared" si="214"/>
        <v>0</v>
      </c>
      <c r="V860" s="104">
        <f t="shared" si="215"/>
        <v>0</v>
      </c>
      <c r="W860" s="110">
        <f t="shared" si="216"/>
        <v>0</v>
      </c>
    </row>
    <row r="861" spans="7:23">
      <c r="G861" s="7">
        <f t="shared" si="217"/>
        <v>0.15500000000000239</v>
      </c>
      <c r="H861" s="6">
        <f t="shared" si="205"/>
        <v>8.2442578534409547E-2</v>
      </c>
      <c r="I861" s="5">
        <f t="shared" si="206"/>
        <v>41874349934.487549</v>
      </c>
      <c r="J861" s="3">
        <f t="shared" si="207"/>
        <v>41.874349934487554</v>
      </c>
      <c r="K861" s="3">
        <f t="shared" si="208"/>
        <v>2.3880967741935114E-2</v>
      </c>
      <c r="L861" s="3">
        <f t="shared" si="209"/>
        <v>15.865056954218591</v>
      </c>
      <c r="M861" s="4">
        <f t="shared" si="210"/>
        <v>102768.16012193348</v>
      </c>
      <c r="N861" s="2">
        <f t="shared" si="211"/>
        <v>0.43613124558955646</v>
      </c>
      <c r="O861" s="3">
        <f t="shared" si="212"/>
        <v>0</v>
      </c>
      <c r="P861" s="2">
        <f t="shared" si="218"/>
        <v>1.5205054888058117E-183</v>
      </c>
      <c r="Q861" s="2">
        <f t="shared" si="213"/>
        <v>5.3015502798695485E-30</v>
      </c>
      <c r="R861" s="2">
        <f t="shared" si="219"/>
        <v>1</v>
      </c>
      <c r="S861" s="2">
        <f t="shared" si="220"/>
        <v>1.5205054888058117E-183</v>
      </c>
      <c r="T861" s="2">
        <f t="shared" si="221"/>
        <v>0</v>
      </c>
      <c r="U861" s="2">
        <f t="shared" si="214"/>
        <v>0</v>
      </c>
      <c r="V861" s="104">
        <f t="shared" si="215"/>
        <v>0</v>
      </c>
      <c r="W861" s="110">
        <f t="shared" si="216"/>
        <v>0</v>
      </c>
    </row>
    <row r="862" spans="7:23">
      <c r="G862" s="7">
        <f t="shared" si="217"/>
        <v>0.15520000000000239</v>
      </c>
      <c r="H862" s="6">
        <f t="shared" si="205"/>
        <v>8.2548956055099112E-2</v>
      </c>
      <c r="I862" s="5">
        <f t="shared" si="206"/>
        <v>41928381353.757858</v>
      </c>
      <c r="J862" s="3">
        <f t="shared" si="207"/>
        <v>41.928381353757864</v>
      </c>
      <c r="K862" s="3">
        <f t="shared" si="208"/>
        <v>2.3850193298968699E-2</v>
      </c>
      <c r="L862" s="3">
        <f t="shared" si="209"/>
        <v>15.885527995449841</v>
      </c>
      <c r="M862" s="4">
        <f t="shared" si="210"/>
        <v>103291.18029954609</v>
      </c>
      <c r="N862" s="2">
        <f t="shared" si="211"/>
        <v>0.92249716010715777</v>
      </c>
      <c r="O862" s="3">
        <f t="shared" si="212"/>
        <v>0</v>
      </c>
      <c r="P862" s="2">
        <f t="shared" si="218"/>
        <v>1.7241827938020646E-184</v>
      </c>
      <c r="Q862" s="2">
        <f t="shared" si="213"/>
        <v>4.4655340805706099E-30</v>
      </c>
      <c r="R862" s="2">
        <f t="shared" si="219"/>
        <v>1</v>
      </c>
      <c r="S862" s="2">
        <f t="shared" si="220"/>
        <v>1.7241827938020646E-184</v>
      </c>
      <c r="T862" s="2">
        <f t="shared" si="221"/>
        <v>0</v>
      </c>
      <c r="U862" s="2">
        <f t="shared" si="214"/>
        <v>0</v>
      </c>
      <c r="V862" s="104">
        <f t="shared" si="215"/>
        <v>0</v>
      </c>
      <c r="W862" s="110">
        <f t="shared" si="216"/>
        <v>0</v>
      </c>
    </row>
    <row r="863" spans="7:23">
      <c r="G863" s="7">
        <f t="shared" si="217"/>
        <v>0.1554000000000024</v>
      </c>
      <c r="H863" s="6">
        <f t="shared" si="205"/>
        <v>8.2655333575788678E-2</v>
      </c>
      <c r="I863" s="5">
        <f t="shared" si="206"/>
        <v>41982412773.028168</v>
      </c>
      <c r="J863" s="3">
        <f t="shared" si="207"/>
        <v>41.982412773028173</v>
      </c>
      <c r="K863" s="3">
        <f t="shared" si="208"/>
        <v>2.3819498069497697E-2</v>
      </c>
      <c r="L863" s="3">
        <f t="shared" si="209"/>
        <v>15.905999036681091</v>
      </c>
      <c r="M863" s="4">
        <f t="shared" si="210"/>
        <v>103816.2046652725</v>
      </c>
      <c r="N863" s="2">
        <f t="shared" si="211"/>
        <v>-0.7146390560295236</v>
      </c>
      <c r="O863" s="3">
        <f t="shared" si="212"/>
        <v>0</v>
      </c>
      <c r="P863" s="2">
        <f t="shared" si="218"/>
        <v>1.9387268849819933E-185</v>
      </c>
      <c r="Q863" s="2">
        <f t="shared" si="213"/>
        <v>3.760519341718668E-30</v>
      </c>
      <c r="R863" s="2">
        <f t="shared" si="219"/>
        <v>1</v>
      </c>
      <c r="S863" s="2">
        <f t="shared" si="220"/>
        <v>1.9387268849819933E-185</v>
      </c>
      <c r="T863" s="2">
        <f t="shared" si="221"/>
        <v>0</v>
      </c>
      <c r="U863" s="2">
        <f t="shared" si="214"/>
        <v>0</v>
      </c>
      <c r="V863" s="104">
        <f t="shared" si="215"/>
        <v>0</v>
      </c>
      <c r="W863" s="110">
        <f t="shared" si="216"/>
        <v>0</v>
      </c>
    </row>
    <row r="864" spans="7:23">
      <c r="G864" s="7">
        <f t="shared" si="217"/>
        <v>0.1556000000000024</v>
      </c>
      <c r="H864" s="6">
        <f t="shared" si="205"/>
        <v>8.2761711096478244E-2</v>
      </c>
      <c r="I864" s="5">
        <f t="shared" si="206"/>
        <v>42036444192.298477</v>
      </c>
      <c r="J864" s="3">
        <f t="shared" si="207"/>
        <v>42.036444192298482</v>
      </c>
      <c r="K864" s="3">
        <f t="shared" si="208"/>
        <v>2.3788881748071606E-2</v>
      </c>
      <c r="L864" s="3">
        <f t="shared" si="209"/>
        <v>15.926470077912343</v>
      </c>
      <c r="M864" s="4">
        <f t="shared" si="210"/>
        <v>104343.23835993165</v>
      </c>
      <c r="N864" s="2">
        <f t="shared" si="211"/>
        <v>-0.99978332949756232</v>
      </c>
      <c r="O864" s="3">
        <f t="shared" si="212"/>
        <v>0</v>
      </c>
      <c r="P864" s="2">
        <f t="shared" si="218"/>
        <v>2.1616158998863931E-186</v>
      </c>
      <c r="Q864" s="2">
        <f t="shared" si="213"/>
        <v>3.1661110262644878E-30</v>
      </c>
      <c r="R864" s="2">
        <f t="shared" si="219"/>
        <v>1</v>
      </c>
      <c r="S864" s="2">
        <f t="shared" si="220"/>
        <v>2.1616158998863931E-186</v>
      </c>
      <c r="T864" s="2">
        <f t="shared" si="221"/>
        <v>0</v>
      </c>
      <c r="U864" s="2">
        <f t="shared" si="214"/>
        <v>0</v>
      </c>
      <c r="V864" s="104">
        <f t="shared" si="215"/>
        <v>0</v>
      </c>
      <c r="W864" s="110">
        <f t="shared" si="216"/>
        <v>0</v>
      </c>
    </row>
    <row r="865" spans="7:23">
      <c r="G865" s="7">
        <f t="shared" si="217"/>
        <v>0.15580000000000241</v>
      </c>
      <c r="H865" s="6">
        <f t="shared" si="205"/>
        <v>8.2868088617167796E-2</v>
      </c>
      <c r="I865" s="5">
        <f t="shared" si="206"/>
        <v>42090475611.568779</v>
      </c>
      <c r="J865" s="3">
        <f t="shared" si="207"/>
        <v>42.090475611568785</v>
      </c>
      <c r="K865" s="3">
        <f t="shared" si="208"/>
        <v>2.3758344030808357E-2</v>
      </c>
      <c r="L865" s="3">
        <f t="shared" si="209"/>
        <v>15.94694111914359</v>
      </c>
      <c r="M865" s="4">
        <f t="shared" si="210"/>
        <v>104872.2865309629</v>
      </c>
      <c r="N865" s="2">
        <f t="shared" si="211"/>
        <v>-0.28535219199303391</v>
      </c>
      <c r="O865" s="3">
        <f t="shared" si="212"/>
        <v>0</v>
      </c>
      <c r="P865" s="2">
        <f t="shared" si="218"/>
        <v>2.3897888493099416E-187</v>
      </c>
      <c r="Q865" s="2">
        <f t="shared" si="213"/>
        <v>2.6650683313165142E-30</v>
      </c>
      <c r="R865" s="2">
        <f t="shared" si="219"/>
        <v>1</v>
      </c>
      <c r="S865" s="2">
        <f t="shared" si="220"/>
        <v>2.3897888493099416E-187</v>
      </c>
      <c r="T865" s="2">
        <f t="shared" si="221"/>
        <v>0</v>
      </c>
      <c r="U865" s="2">
        <f t="shared" si="214"/>
        <v>0</v>
      </c>
      <c r="V865" s="104">
        <f t="shared" si="215"/>
        <v>0</v>
      </c>
      <c r="W865" s="110">
        <f t="shared" si="216"/>
        <v>0</v>
      </c>
    </row>
    <row r="866" spans="7:23">
      <c r="G866" s="7">
        <f t="shared" si="217"/>
        <v>0.15600000000000241</v>
      </c>
      <c r="H866" s="6">
        <f t="shared" si="205"/>
        <v>8.2974466137857347E-2</v>
      </c>
      <c r="I866" s="5">
        <f t="shared" si="206"/>
        <v>42144507030.839081</v>
      </c>
      <c r="J866" s="3">
        <f t="shared" si="207"/>
        <v>42.144507030839087</v>
      </c>
      <c r="K866" s="3">
        <f t="shared" si="208"/>
        <v>2.3727884615384248E-2</v>
      </c>
      <c r="L866" s="3">
        <f t="shared" si="209"/>
        <v>15.967412160374838</v>
      </c>
      <c r="M866" s="4">
        <f t="shared" si="210"/>
        <v>105403.35433242613</v>
      </c>
      <c r="N866" s="2">
        <f t="shared" si="211"/>
        <v>0.1501607575308066</v>
      </c>
      <c r="O866" s="3">
        <f t="shared" si="212"/>
        <v>0</v>
      </c>
      <c r="P866" s="2">
        <f t="shared" si="218"/>
        <v>2.6196916571115236E-188</v>
      </c>
      <c r="Q866" s="2">
        <f t="shared" si="213"/>
        <v>2.2428201642321864E-30</v>
      </c>
      <c r="R866" s="2">
        <f t="shared" si="219"/>
        <v>1</v>
      </c>
      <c r="S866" s="2">
        <f t="shared" si="220"/>
        <v>2.6196916571115236E-188</v>
      </c>
      <c r="T866" s="2">
        <f t="shared" si="221"/>
        <v>0</v>
      </c>
      <c r="U866" s="2">
        <f t="shared" si="214"/>
        <v>0</v>
      </c>
      <c r="V866" s="104">
        <f t="shared" si="215"/>
        <v>0</v>
      </c>
      <c r="W866" s="110">
        <f t="shared" si="216"/>
        <v>0</v>
      </c>
    </row>
    <row r="867" spans="7:23">
      <c r="G867" s="7">
        <f t="shared" si="217"/>
        <v>0.15620000000000242</v>
      </c>
      <c r="H867" s="6">
        <f t="shared" si="205"/>
        <v>8.3080843658546913E-2</v>
      </c>
      <c r="I867" s="5">
        <f t="shared" si="206"/>
        <v>42198538450.10939</v>
      </c>
      <c r="J867" s="3">
        <f t="shared" si="207"/>
        <v>42.198538450109396</v>
      </c>
      <c r="K867" s="3">
        <f t="shared" si="208"/>
        <v>2.369750320102396E-2</v>
      </c>
      <c r="L867" s="3">
        <f t="shared" si="209"/>
        <v>15.98788320160609</v>
      </c>
      <c r="M867" s="4">
        <f t="shared" si="210"/>
        <v>105936.44692500184</v>
      </c>
      <c r="N867" s="2">
        <f t="shared" si="211"/>
        <v>0.90393778610141828</v>
      </c>
      <c r="O867" s="3">
        <f t="shared" si="212"/>
        <v>0</v>
      </c>
      <c r="P867" s="2">
        <f t="shared" si="218"/>
        <v>2.84735085796171E-189</v>
      </c>
      <c r="Q867" s="2">
        <f t="shared" si="213"/>
        <v>1.8870545307970312E-30</v>
      </c>
      <c r="R867" s="2">
        <f t="shared" si="219"/>
        <v>1</v>
      </c>
      <c r="S867" s="2">
        <f t="shared" si="220"/>
        <v>2.84735085796171E-189</v>
      </c>
      <c r="T867" s="2">
        <f t="shared" si="221"/>
        <v>0</v>
      </c>
      <c r="U867" s="2">
        <f t="shared" si="214"/>
        <v>0</v>
      </c>
      <c r="V867" s="104">
        <f t="shared" si="215"/>
        <v>0</v>
      </c>
      <c r="W867" s="110">
        <f t="shared" si="216"/>
        <v>0</v>
      </c>
    </row>
    <row r="868" spans="7:23">
      <c r="G868" s="7">
        <f t="shared" si="217"/>
        <v>0.15640000000000243</v>
      </c>
      <c r="H868" s="6">
        <f t="shared" si="205"/>
        <v>8.3187221179236479E-2</v>
      </c>
      <c r="I868" s="5">
        <f t="shared" si="206"/>
        <v>42252569869.3797</v>
      </c>
      <c r="J868" s="3">
        <f t="shared" si="207"/>
        <v>42.252569869379705</v>
      </c>
      <c r="K868" s="3">
        <f t="shared" si="208"/>
        <v>2.3667199488490678E-2</v>
      </c>
      <c r="L868" s="3">
        <f t="shared" si="209"/>
        <v>16.008354242837342</v>
      </c>
      <c r="M868" s="4">
        <f t="shared" si="210"/>
        <v>106471.56947599082</v>
      </c>
      <c r="N868" s="2">
        <f t="shared" si="211"/>
        <v>7.7013195910280732E-2</v>
      </c>
      <c r="O868" s="3">
        <f t="shared" si="212"/>
        <v>0</v>
      </c>
      <c r="P868" s="2">
        <f t="shared" si="218"/>
        <v>3.068474104513238E-190</v>
      </c>
      <c r="Q868" s="2">
        <f t="shared" si="213"/>
        <v>1.5873706406526079E-30</v>
      </c>
      <c r="R868" s="2">
        <f t="shared" si="219"/>
        <v>1</v>
      </c>
      <c r="S868" s="2">
        <f t="shared" si="220"/>
        <v>3.068474104513238E-190</v>
      </c>
      <c r="T868" s="2">
        <f t="shared" si="221"/>
        <v>0</v>
      </c>
      <c r="U868" s="2">
        <f t="shared" si="214"/>
        <v>0</v>
      </c>
      <c r="V868" s="104">
        <f t="shared" si="215"/>
        <v>0</v>
      </c>
      <c r="W868" s="110">
        <f t="shared" si="216"/>
        <v>0</v>
      </c>
    </row>
    <row r="869" spans="7:23">
      <c r="G869" s="7">
        <f t="shared" si="217"/>
        <v>0.15660000000000243</v>
      </c>
      <c r="H869" s="6">
        <f t="shared" si="205"/>
        <v>8.3293598699926044E-2</v>
      </c>
      <c r="I869" s="5">
        <f t="shared" si="206"/>
        <v>42306601288.650009</v>
      </c>
      <c r="J869" s="3">
        <f t="shared" si="207"/>
        <v>42.306601288650015</v>
      </c>
      <c r="K869" s="3">
        <f t="shared" si="208"/>
        <v>2.3636973180076258E-2</v>
      </c>
      <c r="L869" s="3">
        <f t="shared" si="209"/>
        <v>16.028825284068592</v>
      </c>
      <c r="M869" s="4">
        <f t="shared" si="210"/>
        <v>107008.72715931447</v>
      </c>
      <c r="N869" s="2">
        <f t="shared" si="211"/>
        <v>-0.13136914480377415</v>
      </c>
      <c r="O869" s="3">
        <f t="shared" si="212"/>
        <v>0</v>
      </c>
      <c r="P869" s="2">
        <f t="shared" si="218"/>
        <v>3.2785748539052832E-191</v>
      </c>
      <c r="Q869" s="2">
        <f t="shared" si="213"/>
        <v>1.3349842183542651E-30</v>
      </c>
      <c r="R869" s="2">
        <f t="shared" si="219"/>
        <v>1</v>
      </c>
      <c r="S869" s="2">
        <f t="shared" si="220"/>
        <v>3.2785748539052832E-191</v>
      </c>
      <c r="T869" s="2">
        <f t="shared" si="221"/>
        <v>0</v>
      </c>
      <c r="U869" s="2">
        <f t="shared" si="214"/>
        <v>0</v>
      </c>
      <c r="V869" s="104">
        <f t="shared" si="215"/>
        <v>0</v>
      </c>
      <c r="W869" s="110">
        <f t="shared" si="216"/>
        <v>0</v>
      </c>
    </row>
    <row r="870" spans="7:23">
      <c r="G870" s="7">
        <f t="shared" si="217"/>
        <v>0.15680000000000244</v>
      </c>
      <c r="H870" s="6">
        <f t="shared" si="205"/>
        <v>8.3399976220615596E-2</v>
      </c>
      <c r="I870" s="5">
        <f t="shared" si="206"/>
        <v>42360632707.920311</v>
      </c>
      <c r="J870" s="3">
        <f t="shared" si="207"/>
        <v>42.360632707920317</v>
      </c>
      <c r="K870" s="3">
        <f t="shared" si="208"/>
        <v>2.3606823979591469E-2</v>
      </c>
      <c r="L870" s="3">
        <f t="shared" si="209"/>
        <v>16.049296325299839</v>
      </c>
      <c r="M870" s="4">
        <f t="shared" si="210"/>
        <v>107547.92515551462</v>
      </c>
      <c r="N870" s="2">
        <f t="shared" si="211"/>
        <v>-0.96019240375387749</v>
      </c>
      <c r="O870" s="3">
        <f t="shared" si="212"/>
        <v>0</v>
      </c>
      <c r="P870" s="2">
        <f t="shared" si="218"/>
        <v>3.4731168206535915E-192</v>
      </c>
      <c r="Q870" s="2">
        <f t="shared" si="213"/>
        <v>1.1224779404746139E-30</v>
      </c>
      <c r="R870" s="2">
        <f t="shared" si="219"/>
        <v>1</v>
      </c>
      <c r="S870" s="2">
        <f t="shared" si="220"/>
        <v>3.4731168206535915E-192</v>
      </c>
      <c r="T870" s="2">
        <f t="shared" si="221"/>
        <v>0</v>
      </c>
      <c r="U870" s="2">
        <f t="shared" si="214"/>
        <v>0</v>
      </c>
      <c r="V870" s="104">
        <f t="shared" si="215"/>
        <v>0</v>
      </c>
      <c r="W870" s="110">
        <f t="shared" si="216"/>
        <v>0</v>
      </c>
    </row>
    <row r="871" spans="7:23">
      <c r="G871" s="7">
        <f t="shared" si="217"/>
        <v>0.15700000000000244</v>
      </c>
      <c r="H871" s="6">
        <f t="shared" si="205"/>
        <v>8.3506353741305162E-2</v>
      </c>
      <c r="I871" s="5">
        <f t="shared" si="206"/>
        <v>42414664127.19062</v>
      </c>
      <c r="J871" s="3">
        <f t="shared" si="207"/>
        <v>42.414664127190626</v>
      </c>
      <c r="K871" s="3">
        <f t="shared" si="208"/>
        <v>2.3576751592356317E-2</v>
      </c>
      <c r="L871" s="3">
        <f t="shared" si="209"/>
        <v>16.069767366531089</v>
      </c>
      <c r="M871" s="4">
        <f t="shared" si="210"/>
        <v>108089.16865175379</v>
      </c>
      <c r="N871" s="2">
        <f t="shared" si="211"/>
        <v>-0.38769561349028442</v>
      </c>
      <c r="O871" s="3">
        <f t="shared" si="212"/>
        <v>0</v>
      </c>
      <c r="P871" s="2">
        <f t="shared" si="218"/>
        <v>3.6476721425341669E-193</v>
      </c>
      <c r="Q871" s="2">
        <f t="shared" si="213"/>
        <v>9.4359013720811273E-31</v>
      </c>
      <c r="R871" s="2">
        <f t="shared" si="219"/>
        <v>1</v>
      </c>
      <c r="S871" s="2">
        <f t="shared" si="220"/>
        <v>3.6476721425341669E-193</v>
      </c>
      <c r="T871" s="2">
        <f t="shared" si="221"/>
        <v>0</v>
      </c>
      <c r="U871" s="2">
        <f t="shared" si="214"/>
        <v>0</v>
      </c>
      <c r="V871" s="104">
        <f t="shared" si="215"/>
        <v>0</v>
      </c>
      <c r="W871" s="110">
        <f t="shared" si="216"/>
        <v>0</v>
      </c>
    </row>
    <row r="872" spans="7:23">
      <c r="G872" s="7">
        <f t="shared" si="217"/>
        <v>0.15720000000000245</v>
      </c>
      <c r="H872" s="6">
        <f t="shared" si="205"/>
        <v>8.3612731261994727E-2</v>
      </c>
      <c r="I872" s="5">
        <f t="shared" si="206"/>
        <v>42468695546.46093</v>
      </c>
      <c r="J872" s="3">
        <f t="shared" si="207"/>
        <v>42.468695546460935</v>
      </c>
      <c r="K872" s="3">
        <f t="shared" si="208"/>
        <v>2.3546755725190469E-2</v>
      </c>
      <c r="L872" s="3">
        <f t="shared" si="209"/>
        <v>16.090238407762342</v>
      </c>
      <c r="M872" s="4">
        <f t="shared" si="210"/>
        <v>108632.46284181478</v>
      </c>
      <c r="N872" s="2">
        <f t="shared" si="211"/>
        <v>0.56420444905420375</v>
      </c>
      <c r="O872" s="3">
        <f t="shared" si="212"/>
        <v>0</v>
      </c>
      <c r="P872" s="2">
        <f t="shared" si="218"/>
        <v>3.7980858531967639E-194</v>
      </c>
      <c r="Q872" s="2">
        <f t="shared" si="213"/>
        <v>7.9303593271392987E-31</v>
      </c>
      <c r="R872" s="2">
        <f t="shared" si="219"/>
        <v>1</v>
      </c>
      <c r="S872" s="2">
        <f t="shared" si="220"/>
        <v>3.7980858531967639E-194</v>
      </c>
      <c r="T872" s="2">
        <f t="shared" si="221"/>
        <v>0</v>
      </c>
      <c r="U872" s="2">
        <f t="shared" si="214"/>
        <v>0</v>
      </c>
      <c r="V872" s="104">
        <f t="shared" si="215"/>
        <v>0</v>
      </c>
      <c r="W872" s="110">
        <f t="shared" si="216"/>
        <v>0</v>
      </c>
    </row>
    <row r="873" spans="7:23">
      <c r="G873" s="7">
        <f t="shared" si="217"/>
        <v>0.15740000000000245</v>
      </c>
      <c r="H873" s="6">
        <f t="shared" si="205"/>
        <v>8.3719108782684293E-2</v>
      </c>
      <c r="I873" s="5">
        <f t="shared" si="206"/>
        <v>42522726965.731239</v>
      </c>
      <c r="J873" s="3">
        <f t="shared" si="207"/>
        <v>42.522726965731245</v>
      </c>
      <c r="K873" s="3">
        <f t="shared" si="208"/>
        <v>2.3516836086403693E-2</v>
      </c>
      <c r="L873" s="3">
        <f t="shared" si="209"/>
        <v>16.110709448993592</v>
      </c>
      <c r="M873" s="4">
        <f t="shared" si="210"/>
        <v>109177.81292610105</v>
      </c>
      <c r="N873" s="2">
        <f t="shared" si="211"/>
        <v>0.95057601895337529</v>
      </c>
      <c r="O873" s="3">
        <f t="shared" si="212"/>
        <v>0</v>
      </c>
      <c r="P873" s="2">
        <f t="shared" si="218"/>
        <v>3.9206383226068383E-195</v>
      </c>
      <c r="Q873" s="2">
        <f t="shared" si="213"/>
        <v>6.6635587901839929E-31</v>
      </c>
      <c r="R873" s="2">
        <f t="shared" si="219"/>
        <v>1</v>
      </c>
      <c r="S873" s="2">
        <f t="shared" si="220"/>
        <v>3.9206383226068383E-195</v>
      </c>
      <c r="T873" s="2">
        <f t="shared" si="221"/>
        <v>0</v>
      </c>
      <c r="U873" s="2">
        <f t="shared" si="214"/>
        <v>0</v>
      </c>
      <c r="V873" s="104">
        <f t="shared" si="215"/>
        <v>0</v>
      </c>
      <c r="W873" s="110">
        <f t="shared" si="216"/>
        <v>0</v>
      </c>
    </row>
    <row r="874" spans="7:23">
      <c r="G874" s="7">
        <f t="shared" si="217"/>
        <v>0.15760000000000246</v>
      </c>
      <c r="H874" s="6">
        <f t="shared" si="205"/>
        <v>8.3825486303373845E-2</v>
      </c>
      <c r="I874" s="5">
        <f t="shared" si="206"/>
        <v>42576758385.001541</v>
      </c>
      <c r="J874" s="3">
        <f t="shared" si="207"/>
        <v>42.576758385001547</v>
      </c>
      <c r="K874" s="3">
        <f t="shared" si="208"/>
        <v>2.3486992385786432E-2</v>
      </c>
      <c r="L874" s="3">
        <f t="shared" si="209"/>
        <v>16.131180490224839</v>
      </c>
      <c r="M874" s="4">
        <f t="shared" si="210"/>
        <v>109725.22411163629</v>
      </c>
      <c r="N874" s="2">
        <f t="shared" si="211"/>
        <v>0.89678232040040196</v>
      </c>
      <c r="O874" s="3">
        <f t="shared" si="212"/>
        <v>0</v>
      </c>
      <c r="P874" s="2">
        <f t="shared" si="218"/>
        <v>4.0121969204327626E-196</v>
      </c>
      <c r="Q874" s="2">
        <f t="shared" si="213"/>
        <v>5.5978788676416359E-31</v>
      </c>
      <c r="R874" s="2">
        <f t="shared" si="219"/>
        <v>1</v>
      </c>
      <c r="S874" s="2">
        <f t="shared" si="220"/>
        <v>4.0121969204327626E-196</v>
      </c>
      <c r="T874" s="2">
        <f t="shared" si="221"/>
        <v>0</v>
      </c>
      <c r="U874" s="2">
        <f t="shared" si="214"/>
        <v>0</v>
      </c>
      <c r="V874" s="104">
        <f t="shared" si="215"/>
        <v>0</v>
      </c>
      <c r="W874" s="110">
        <f t="shared" si="216"/>
        <v>0</v>
      </c>
    </row>
    <row r="875" spans="7:23">
      <c r="G875" s="7">
        <f t="shared" si="217"/>
        <v>0.15780000000000247</v>
      </c>
      <c r="H875" s="6">
        <f t="shared" si="205"/>
        <v>8.393186382406341E-2</v>
      </c>
      <c r="I875" s="5">
        <f t="shared" si="206"/>
        <v>42630789804.271851</v>
      </c>
      <c r="J875" s="3">
        <f t="shared" si="207"/>
        <v>42.630789804271856</v>
      </c>
      <c r="K875" s="3">
        <f t="shared" si="208"/>
        <v>2.3457224334600391E-2</v>
      </c>
      <c r="L875" s="3">
        <f t="shared" si="209"/>
        <v>16.151651531456089</v>
      </c>
      <c r="M875" s="4">
        <f t="shared" si="210"/>
        <v>110274.70161206517</v>
      </c>
      <c r="N875" s="2">
        <f t="shared" si="211"/>
        <v>-0.98767899289798133</v>
      </c>
      <c r="O875" s="3">
        <f t="shared" si="212"/>
        <v>0</v>
      </c>
      <c r="P875" s="2">
        <f t="shared" si="218"/>
        <v>4.0703483451825656E-197</v>
      </c>
      <c r="Q875" s="2">
        <f t="shared" si="213"/>
        <v>4.7015889211001703E-31</v>
      </c>
      <c r="R875" s="2">
        <f t="shared" si="219"/>
        <v>1</v>
      </c>
      <c r="S875" s="2">
        <f t="shared" si="220"/>
        <v>4.0703483451825656E-197</v>
      </c>
      <c r="T875" s="2">
        <f t="shared" si="221"/>
        <v>0</v>
      </c>
      <c r="U875" s="2">
        <f t="shared" si="214"/>
        <v>0</v>
      </c>
      <c r="V875" s="104">
        <f t="shared" si="215"/>
        <v>0</v>
      </c>
      <c r="W875" s="110">
        <f t="shared" si="216"/>
        <v>0</v>
      </c>
    </row>
    <row r="876" spans="7:23">
      <c r="G876" s="7">
        <f t="shared" si="217"/>
        <v>0.15800000000000247</v>
      </c>
      <c r="H876" s="6">
        <f t="shared" si="205"/>
        <v>8.4038241344752976E-2</v>
      </c>
      <c r="I876" s="5">
        <f t="shared" si="206"/>
        <v>42684821223.54216</v>
      </c>
      <c r="J876" s="3">
        <f t="shared" si="207"/>
        <v>42.684821223542166</v>
      </c>
      <c r="K876" s="3">
        <f t="shared" si="208"/>
        <v>2.3427531645569249E-2</v>
      </c>
      <c r="L876" s="3">
        <f t="shared" si="209"/>
        <v>16.172122572687339</v>
      </c>
      <c r="M876" s="4">
        <f t="shared" si="210"/>
        <v>110826.25064765241</v>
      </c>
      <c r="N876" s="2">
        <f t="shared" si="211"/>
        <v>-0.34915036915868797</v>
      </c>
      <c r="O876" s="3">
        <f t="shared" si="212"/>
        <v>0</v>
      </c>
      <c r="P876" s="2">
        <f t="shared" si="218"/>
        <v>4.0935038625980252E-198</v>
      </c>
      <c r="Q876" s="2">
        <f t="shared" si="213"/>
        <v>3.9479323942228868E-31</v>
      </c>
      <c r="R876" s="2">
        <f t="shared" si="219"/>
        <v>1</v>
      </c>
      <c r="S876" s="2">
        <f t="shared" si="220"/>
        <v>4.0935038625980252E-198</v>
      </c>
      <c r="T876" s="2">
        <f t="shared" si="221"/>
        <v>0</v>
      </c>
      <c r="U876" s="2">
        <f t="shared" si="214"/>
        <v>0</v>
      </c>
      <c r="V876" s="104">
        <f t="shared" si="215"/>
        <v>0</v>
      </c>
      <c r="W876" s="110">
        <f t="shared" si="216"/>
        <v>0</v>
      </c>
    </row>
    <row r="877" spans="7:23">
      <c r="G877" s="7">
        <f t="shared" si="217"/>
        <v>0.15820000000000248</v>
      </c>
      <c r="H877" s="6">
        <f t="shared" si="205"/>
        <v>8.4144618865442541E-2</v>
      </c>
      <c r="I877" s="5">
        <f t="shared" si="206"/>
        <v>42738852642.812469</v>
      </c>
      <c r="J877" s="3">
        <f t="shared" si="207"/>
        <v>42.738852642812475</v>
      </c>
      <c r="K877" s="3">
        <f t="shared" si="208"/>
        <v>2.3397914032869414E-2</v>
      </c>
      <c r="L877" s="3">
        <f t="shared" si="209"/>
        <v>16.192593613918593</v>
      </c>
      <c r="M877" s="4">
        <f t="shared" si="210"/>
        <v>111379.87644528347</v>
      </c>
      <c r="N877" s="2">
        <f t="shared" si="211"/>
        <v>-0.87340690590929315</v>
      </c>
      <c r="O877" s="3">
        <f t="shared" si="212"/>
        <v>0</v>
      </c>
      <c r="P877" s="2">
        <f t="shared" si="218"/>
        <v>4.080971076495717E-199</v>
      </c>
      <c r="Q877" s="2">
        <f t="shared" si="213"/>
        <v>3.3143521833821008E-31</v>
      </c>
      <c r="R877" s="2">
        <f t="shared" si="219"/>
        <v>1</v>
      </c>
      <c r="S877" s="2">
        <f t="shared" si="220"/>
        <v>4.080971076495717E-199</v>
      </c>
      <c r="T877" s="2">
        <f t="shared" si="221"/>
        <v>0</v>
      </c>
      <c r="U877" s="2">
        <f t="shared" si="214"/>
        <v>0</v>
      </c>
      <c r="V877" s="104">
        <f t="shared" si="215"/>
        <v>0</v>
      </c>
      <c r="W877" s="110">
        <f t="shared" si="216"/>
        <v>0</v>
      </c>
    </row>
    <row r="878" spans="7:23">
      <c r="G878" s="7">
        <f t="shared" si="217"/>
        <v>0.15840000000000248</v>
      </c>
      <c r="H878" s="6">
        <f t="shared" si="205"/>
        <v>8.4250996386132107E-2</v>
      </c>
      <c r="I878" s="5">
        <f t="shared" si="206"/>
        <v>42792884062.082779</v>
      </c>
      <c r="J878" s="3">
        <f t="shared" si="207"/>
        <v>42.792884062082784</v>
      </c>
      <c r="K878" s="3">
        <f t="shared" si="208"/>
        <v>2.3368371212120841E-2</v>
      </c>
      <c r="L878" s="3">
        <f t="shared" si="209"/>
        <v>16.213064655149843</v>
      </c>
      <c r="M878" s="4">
        <f t="shared" si="210"/>
        <v>111935.58423846422</v>
      </c>
      <c r="N878" s="2">
        <f t="shared" si="211"/>
        <v>0.65035247586630396</v>
      </c>
      <c r="O878" s="3">
        <f t="shared" si="212"/>
        <v>0</v>
      </c>
      <c r="P878" s="2">
        <f t="shared" si="218"/>
        <v>4.0329877280402135E-200</v>
      </c>
      <c r="Q878" s="2">
        <f t="shared" si="213"/>
        <v>2.7818358349591755E-31</v>
      </c>
      <c r="R878" s="2">
        <f t="shared" si="219"/>
        <v>1</v>
      </c>
      <c r="S878" s="2">
        <f t="shared" si="220"/>
        <v>4.0329877280402135E-200</v>
      </c>
      <c r="T878" s="2">
        <f t="shared" si="221"/>
        <v>0</v>
      </c>
      <c r="U878" s="2">
        <f t="shared" si="214"/>
        <v>0</v>
      </c>
      <c r="V878" s="104">
        <f t="shared" si="215"/>
        <v>0</v>
      </c>
      <c r="W878" s="110">
        <f t="shared" si="216"/>
        <v>0</v>
      </c>
    </row>
    <row r="879" spans="7:23">
      <c r="G879" s="7">
        <f t="shared" si="217"/>
        <v>0.15860000000000249</v>
      </c>
      <c r="H879" s="6">
        <f t="shared" si="205"/>
        <v>8.4357373906821659E-2</v>
      </c>
      <c r="I879" s="5">
        <f t="shared" si="206"/>
        <v>42846915481.353081</v>
      </c>
      <c r="J879" s="3">
        <f t="shared" si="207"/>
        <v>42.846915481353086</v>
      </c>
      <c r="K879" s="3">
        <f t="shared" si="208"/>
        <v>2.3338902900377941E-2</v>
      </c>
      <c r="L879" s="3">
        <f t="shared" si="209"/>
        <v>16.23353569638109</v>
      </c>
      <c r="M879" s="4">
        <f t="shared" si="210"/>
        <v>112493.37926732097</v>
      </c>
      <c r="N879" s="2">
        <f t="shared" si="211"/>
        <v>-0.64453514009005586</v>
      </c>
      <c r="O879" s="3">
        <f t="shared" si="212"/>
        <v>0</v>
      </c>
      <c r="P879" s="2">
        <f t="shared" si="218"/>
        <v>3.9507152527524829E-201</v>
      </c>
      <c r="Q879" s="2">
        <f t="shared" si="213"/>
        <v>2.334362160760746E-31</v>
      </c>
      <c r="R879" s="2">
        <f t="shared" si="219"/>
        <v>1</v>
      </c>
      <c r="S879" s="2">
        <f t="shared" si="220"/>
        <v>3.9507152527524829E-201</v>
      </c>
      <c r="T879" s="2">
        <f t="shared" si="221"/>
        <v>0</v>
      </c>
      <c r="U879" s="2">
        <f t="shared" si="214"/>
        <v>0</v>
      </c>
      <c r="V879" s="104">
        <f t="shared" si="215"/>
        <v>0</v>
      </c>
      <c r="W879" s="110">
        <f t="shared" si="216"/>
        <v>0</v>
      </c>
    </row>
    <row r="880" spans="7:23">
      <c r="G880" s="7">
        <f t="shared" si="217"/>
        <v>0.15880000000000249</v>
      </c>
      <c r="H880" s="6">
        <f t="shared" si="205"/>
        <v>8.4463751427511224E-2</v>
      </c>
      <c r="I880" s="5">
        <f t="shared" si="206"/>
        <v>42900946900.62339</v>
      </c>
      <c r="J880" s="3">
        <f t="shared" si="207"/>
        <v>42.900946900623396</v>
      </c>
      <c r="K880" s="3">
        <f t="shared" si="208"/>
        <v>2.3309508816120535E-2</v>
      </c>
      <c r="L880" s="3">
        <f t="shared" si="209"/>
        <v>16.25400673761234</v>
      </c>
      <c r="M880" s="4">
        <f t="shared" si="210"/>
        <v>113053.2667786008</v>
      </c>
      <c r="N880" s="2">
        <f t="shared" si="211"/>
        <v>-1.6395453781356928E-2</v>
      </c>
      <c r="O880" s="3">
        <f t="shared" si="212"/>
        <v>0</v>
      </c>
      <c r="P880" s="2">
        <f t="shared" si="218"/>
        <v>3.8361922512349483E-202</v>
      </c>
      <c r="Q880" s="2">
        <f t="shared" si="213"/>
        <v>1.9584336711287195E-31</v>
      </c>
      <c r="R880" s="2">
        <f t="shared" si="219"/>
        <v>1</v>
      </c>
      <c r="S880" s="2">
        <f t="shared" si="220"/>
        <v>3.8361922512349483E-202</v>
      </c>
      <c r="T880" s="2">
        <f t="shared" si="221"/>
        <v>0</v>
      </c>
      <c r="U880" s="2">
        <f t="shared" si="214"/>
        <v>0</v>
      </c>
      <c r="V880" s="104">
        <f t="shared" si="215"/>
        <v>0</v>
      </c>
      <c r="W880" s="110">
        <f t="shared" si="216"/>
        <v>0</v>
      </c>
    </row>
    <row r="881" spans="7:23">
      <c r="G881" s="7">
        <f t="shared" si="217"/>
        <v>0.1590000000000025</v>
      </c>
      <c r="H881" s="6">
        <f t="shared" si="205"/>
        <v>8.457012894820079E-2</v>
      </c>
      <c r="I881" s="5">
        <f t="shared" si="206"/>
        <v>42954978319.8937</v>
      </c>
      <c r="J881" s="3">
        <f t="shared" si="207"/>
        <v>42.954978319893705</v>
      </c>
      <c r="K881" s="3">
        <f t="shared" si="208"/>
        <v>2.3280188679244911E-2</v>
      </c>
      <c r="L881" s="3">
        <f t="shared" si="209"/>
        <v>16.274477778843593</v>
      </c>
      <c r="M881" s="4">
        <f t="shared" si="210"/>
        <v>113615.25202567103</v>
      </c>
      <c r="N881" s="2">
        <f t="shared" si="211"/>
        <v>0.36742059933894289</v>
      </c>
      <c r="O881" s="3">
        <f t="shared" si="212"/>
        <v>0</v>
      </c>
      <c r="P881" s="2">
        <f t="shared" si="218"/>
        <v>3.6922504623412133E-203</v>
      </c>
      <c r="Q881" s="2">
        <f t="shared" si="213"/>
        <v>1.6426816081750545E-31</v>
      </c>
      <c r="R881" s="2">
        <f t="shared" si="219"/>
        <v>1</v>
      </c>
      <c r="S881" s="2">
        <f t="shared" si="220"/>
        <v>3.6922504623412133E-203</v>
      </c>
      <c r="T881" s="2">
        <f t="shared" si="221"/>
        <v>0</v>
      </c>
      <c r="U881" s="2">
        <f t="shared" si="214"/>
        <v>0</v>
      </c>
      <c r="V881" s="104">
        <f t="shared" si="215"/>
        <v>0</v>
      </c>
      <c r="W881" s="110">
        <f t="shared" si="216"/>
        <v>0</v>
      </c>
    </row>
    <row r="882" spans="7:23">
      <c r="G882" s="7">
        <f t="shared" si="217"/>
        <v>0.15920000000000251</v>
      </c>
      <c r="H882" s="6">
        <f t="shared" si="205"/>
        <v>8.4676506468890356E-2</v>
      </c>
      <c r="I882" s="5">
        <f t="shared" si="206"/>
        <v>43009009739.164009</v>
      </c>
      <c r="J882" s="3">
        <f t="shared" si="207"/>
        <v>43.009009739164014</v>
      </c>
      <c r="K882" s="3">
        <f t="shared" si="208"/>
        <v>2.3250942211054903E-2</v>
      </c>
      <c r="L882" s="3">
        <f t="shared" si="209"/>
        <v>16.294948820074843</v>
      </c>
      <c r="M882" s="4">
        <f t="shared" si="210"/>
        <v>114179.34026851952</v>
      </c>
      <c r="N882" s="2">
        <f t="shared" si="211"/>
        <v>0.97928986759706371</v>
      </c>
      <c r="O882" s="3">
        <f t="shared" si="212"/>
        <v>0</v>
      </c>
      <c r="P882" s="2">
        <f t="shared" si="218"/>
        <v>3.5223980767504755E-204</v>
      </c>
      <c r="Q882" s="2">
        <f t="shared" si="213"/>
        <v>1.377532383083105E-31</v>
      </c>
      <c r="R882" s="2">
        <f t="shared" si="219"/>
        <v>1</v>
      </c>
      <c r="S882" s="2">
        <f t="shared" si="220"/>
        <v>3.5223980767504755E-204</v>
      </c>
      <c r="T882" s="2">
        <f t="shared" si="221"/>
        <v>0</v>
      </c>
      <c r="U882" s="2">
        <f t="shared" si="214"/>
        <v>0</v>
      </c>
      <c r="V882" s="104">
        <f t="shared" si="215"/>
        <v>0</v>
      </c>
      <c r="W882" s="110">
        <f t="shared" si="216"/>
        <v>0</v>
      </c>
    </row>
    <row r="883" spans="7:23">
      <c r="G883" s="7">
        <f t="shared" si="217"/>
        <v>0.15940000000000251</v>
      </c>
      <c r="H883" s="6">
        <f t="shared" si="205"/>
        <v>8.4782883989579907E-2</v>
      </c>
      <c r="I883" s="5">
        <f t="shared" si="206"/>
        <v>43063041158.434311</v>
      </c>
      <c r="J883" s="3">
        <f t="shared" si="207"/>
        <v>43.063041158434316</v>
      </c>
      <c r="K883" s="3">
        <f t="shared" si="208"/>
        <v>2.3221769134253081E-2</v>
      </c>
      <c r="L883" s="3">
        <f t="shared" si="209"/>
        <v>16.31541986130609</v>
      </c>
      <c r="M883" s="4">
        <f t="shared" si="210"/>
        <v>114745.53677375456</v>
      </c>
      <c r="N883" s="2">
        <f t="shared" si="211"/>
        <v>0.8747120357891266</v>
      </c>
      <c r="O883" s="3">
        <f t="shared" si="212"/>
        <v>0</v>
      </c>
      <c r="P883" s="2">
        <f t="shared" si="218"/>
        <v>3.330677121025242E-205</v>
      </c>
      <c r="Q883" s="2">
        <f t="shared" si="213"/>
        <v>1.1549259359796489E-31</v>
      </c>
      <c r="R883" s="2">
        <f t="shared" si="219"/>
        <v>1</v>
      </c>
      <c r="S883" s="2">
        <f t="shared" si="220"/>
        <v>3.330677121025242E-205</v>
      </c>
      <c r="T883" s="2">
        <f t="shared" si="221"/>
        <v>0</v>
      </c>
      <c r="U883" s="2">
        <f t="shared" si="214"/>
        <v>0</v>
      </c>
      <c r="V883" s="104">
        <f t="shared" si="215"/>
        <v>0</v>
      </c>
      <c r="W883" s="110">
        <f t="shared" si="216"/>
        <v>0</v>
      </c>
    </row>
    <row r="884" spans="7:23">
      <c r="G884" s="7">
        <f t="shared" si="217"/>
        <v>0.15960000000000252</v>
      </c>
      <c r="H884" s="6">
        <f t="shared" si="205"/>
        <v>8.4889261510269473E-2</v>
      </c>
      <c r="I884" s="5">
        <f t="shared" si="206"/>
        <v>43117072577.70462</v>
      </c>
      <c r="J884" s="3">
        <f t="shared" si="207"/>
        <v>43.117072577704626</v>
      </c>
      <c r="K884" s="3">
        <f t="shared" si="208"/>
        <v>2.319266917293196E-2</v>
      </c>
      <c r="L884" s="3">
        <f t="shared" si="209"/>
        <v>16.33589090253734</v>
      </c>
      <c r="M884" s="4">
        <f t="shared" si="210"/>
        <v>115313.84681460529</v>
      </c>
      <c r="N884" s="2">
        <f t="shared" si="211"/>
        <v>-0.98243124331276244</v>
      </c>
      <c r="O884" s="3">
        <f t="shared" si="212"/>
        <v>0</v>
      </c>
      <c r="P884" s="2">
        <f t="shared" si="218"/>
        <v>3.1215030353661306E-206</v>
      </c>
      <c r="Q884" s="2">
        <f t="shared" si="213"/>
        <v>9.6807799074947943E-32</v>
      </c>
      <c r="R884" s="2">
        <f t="shared" si="219"/>
        <v>1</v>
      </c>
      <c r="S884" s="2">
        <f t="shared" si="220"/>
        <v>3.1215030353661306E-206</v>
      </c>
      <c r="T884" s="2">
        <f t="shared" si="221"/>
        <v>0</v>
      </c>
      <c r="U884" s="2">
        <f t="shared" si="214"/>
        <v>0</v>
      </c>
      <c r="V884" s="104">
        <f t="shared" si="215"/>
        <v>0</v>
      </c>
      <c r="W884" s="110">
        <f t="shared" si="216"/>
        <v>0</v>
      </c>
    </row>
    <row r="885" spans="7:23">
      <c r="G885" s="7">
        <f t="shared" si="217"/>
        <v>0.15980000000000252</v>
      </c>
      <c r="H885" s="6">
        <f t="shared" si="205"/>
        <v>8.4995639030959039E-2</v>
      </c>
      <c r="I885" s="5">
        <f t="shared" si="206"/>
        <v>43171103996.97493</v>
      </c>
      <c r="J885" s="3">
        <f t="shared" si="207"/>
        <v>43.171103996974935</v>
      </c>
      <c r="K885" s="3">
        <f t="shared" si="208"/>
        <v>2.3163642052565336E-2</v>
      </c>
      <c r="L885" s="3">
        <f t="shared" si="209"/>
        <v>16.356361943768594</v>
      </c>
      <c r="M885" s="4">
        <f t="shared" si="210"/>
        <v>115884.27567092104</v>
      </c>
      <c r="N885" s="2">
        <f t="shared" si="211"/>
        <v>-0.40549039654080637</v>
      </c>
      <c r="O885" s="3">
        <f t="shared" si="212"/>
        <v>0</v>
      </c>
      <c r="P885" s="2">
        <f t="shared" si="218"/>
        <v>2.8994953660807545E-207</v>
      </c>
      <c r="Q885" s="2">
        <f t="shared" si="213"/>
        <v>8.1127940969514494E-32</v>
      </c>
      <c r="R885" s="2">
        <f t="shared" si="219"/>
        <v>1</v>
      </c>
      <c r="S885" s="2">
        <f t="shared" si="220"/>
        <v>2.8994953660807545E-207</v>
      </c>
      <c r="T885" s="2">
        <f t="shared" si="221"/>
        <v>0</v>
      </c>
      <c r="U885" s="2">
        <f t="shared" si="214"/>
        <v>0</v>
      </c>
      <c r="V885" s="104">
        <f t="shared" si="215"/>
        <v>0</v>
      </c>
      <c r="W885" s="110">
        <f t="shared" si="216"/>
        <v>0</v>
      </c>
    </row>
    <row r="886" spans="7:23">
      <c r="G886" s="7">
        <f t="shared" si="217"/>
        <v>0.16000000000000253</v>
      </c>
      <c r="H886" s="6">
        <f t="shared" si="205"/>
        <v>8.5102016551648604E-2</v>
      </c>
      <c r="I886" s="5">
        <f t="shared" si="206"/>
        <v>43225135416.245232</v>
      </c>
      <c r="J886" s="3">
        <f t="shared" si="207"/>
        <v>43.225135416245237</v>
      </c>
      <c r="K886" s="3">
        <f t="shared" si="208"/>
        <v>2.313468749999963E-2</v>
      </c>
      <c r="L886" s="3">
        <f t="shared" si="209"/>
        <v>16.376832984999844</v>
      </c>
      <c r="M886" s="4">
        <f t="shared" si="210"/>
        <v>116456.8286291715</v>
      </c>
      <c r="N886" s="2">
        <f t="shared" si="211"/>
        <v>-0.93226014778906852</v>
      </c>
      <c r="O886" s="3">
        <f t="shared" si="212"/>
        <v>0</v>
      </c>
      <c r="P886" s="2">
        <f t="shared" si="218"/>
        <v>2.6693086531580482E-208</v>
      </c>
      <c r="Q886" s="2">
        <f t="shared" si="213"/>
        <v>6.797268975787892E-32</v>
      </c>
      <c r="R886" s="2">
        <f t="shared" si="219"/>
        <v>1</v>
      </c>
      <c r="S886" s="2">
        <f t="shared" si="220"/>
        <v>2.6693086531580482E-208</v>
      </c>
      <c r="T886" s="2">
        <f t="shared" si="221"/>
        <v>0</v>
      </c>
      <c r="U886" s="2">
        <f t="shared" si="214"/>
        <v>0</v>
      </c>
      <c r="V886" s="104">
        <f t="shared" si="215"/>
        <v>0</v>
      </c>
      <c r="W886" s="110">
        <f t="shared" si="216"/>
        <v>0</v>
      </c>
    </row>
    <row r="887" spans="7:23">
      <c r="G887" s="7">
        <f t="shared" si="217"/>
        <v>0.16020000000000253</v>
      </c>
      <c r="H887" s="6">
        <f t="shared" si="205"/>
        <v>8.520839407233817E-2</v>
      </c>
      <c r="I887" s="5">
        <f t="shared" si="206"/>
        <v>43279166835.515541</v>
      </c>
      <c r="J887" s="3">
        <f t="shared" si="207"/>
        <v>43.279166835515547</v>
      </c>
      <c r="K887" s="3">
        <f t="shared" si="208"/>
        <v>2.3105805243445323E-2</v>
      </c>
      <c r="L887" s="3">
        <f t="shared" si="209"/>
        <v>16.397304026231094</v>
      </c>
      <c r="M887" s="4">
        <f t="shared" si="210"/>
        <v>117031.51098244741</v>
      </c>
      <c r="N887" s="2">
        <f t="shared" si="211"/>
        <v>0.82573736722182334</v>
      </c>
      <c r="O887" s="3">
        <f t="shared" si="212"/>
        <v>0</v>
      </c>
      <c r="P887" s="2">
        <f t="shared" si="218"/>
        <v>2.4354721269939292E-209</v>
      </c>
      <c r="Q887" s="2">
        <f t="shared" si="213"/>
        <v>5.6938018976319329E-32</v>
      </c>
      <c r="R887" s="2">
        <f t="shared" si="219"/>
        <v>1</v>
      </c>
      <c r="S887" s="2">
        <f t="shared" si="220"/>
        <v>2.4354721269939292E-209</v>
      </c>
      <c r="T887" s="2">
        <f t="shared" si="221"/>
        <v>0</v>
      </c>
      <c r="U887" s="2">
        <f t="shared" si="214"/>
        <v>0</v>
      </c>
      <c r="V887" s="104">
        <f t="shared" si="215"/>
        <v>0</v>
      </c>
      <c r="W887" s="110">
        <f t="shared" si="216"/>
        <v>0</v>
      </c>
    </row>
    <row r="888" spans="7:23">
      <c r="G888" s="7">
        <f t="shared" si="217"/>
        <v>0.16040000000000254</v>
      </c>
      <c r="H888" s="6">
        <f t="shared" si="205"/>
        <v>8.5314771593027722E-2</v>
      </c>
      <c r="I888" s="5">
        <f t="shared" si="206"/>
        <v>43333198254.785843</v>
      </c>
      <c r="J888" s="3">
        <f t="shared" si="207"/>
        <v>43.333198254785849</v>
      </c>
      <c r="K888" s="3">
        <f t="shared" si="208"/>
        <v>2.307699501246846E-2</v>
      </c>
      <c r="L888" s="3">
        <f t="shared" si="209"/>
        <v>16.41777506746234</v>
      </c>
      <c r="M888" s="4">
        <f t="shared" si="210"/>
        <v>117608.32803045936</v>
      </c>
      <c r="N888" s="2">
        <f t="shared" si="211"/>
        <v>-0.26141900121383915</v>
      </c>
      <c r="O888" s="3">
        <f t="shared" si="212"/>
        <v>0</v>
      </c>
      <c r="P888" s="2">
        <f t="shared" si="218"/>
        <v>2.2022458018621218E-210</v>
      </c>
      <c r="Q888" s="2">
        <f t="shared" si="213"/>
        <v>4.7684160905307529E-32</v>
      </c>
      <c r="R888" s="2">
        <f t="shared" si="219"/>
        <v>1</v>
      </c>
      <c r="S888" s="2">
        <f t="shared" si="220"/>
        <v>2.2022458018621218E-210</v>
      </c>
      <c r="T888" s="2">
        <f t="shared" si="221"/>
        <v>0</v>
      </c>
      <c r="U888" s="2">
        <f t="shared" si="214"/>
        <v>0</v>
      </c>
      <c r="V888" s="104">
        <f t="shared" si="215"/>
        <v>0</v>
      </c>
      <c r="W888" s="110">
        <f t="shared" si="216"/>
        <v>0</v>
      </c>
    </row>
    <row r="889" spans="7:23">
      <c r="G889" s="7">
        <f t="shared" si="217"/>
        <v>0.16060000000000255</v>
      </c>
      <c r="H889" s="6">
        <f t="shared" si="205"/>
        <v>8.5421149113717287E-2</v>
      </c>
      <c r="I889" s="5">
        <f t="shared" si="206"/>
        <v>43387229674.056152</v>
      </c>
      <c r="J889" s="3">
        <f t="shared" si="207"/>
        <v>43.387229674056158</v>
      </c>
      <c r="K889" s="3">
        <f t="shared" si="208"/>
        <v>2.3048256537982197E-2</v>
      </c>
      <c r="L889" s="3">
        <f t="shared" si="209"/>
        <v>16.438246108693594</v>
      </c>
      <c r="M889" s="4">
        <f t="shared" si="210"/>
        <v>118187.28507953901</v>
      </c>
      <c r="N889" s="2">
        <f t="shared" si="211"/>
        <v>0.59680136712124532</v>
      </c>
      <c r="O889" s="3">
        <f t="shared" si="212"/>
        <v>0</v>
      </c>
      <c r="P889" s="2">
        <f t="shared" si="218"/>
        <v>1.9734990766336508E-211</v>
      </c>
      <c r="Q889" s="2">
        <f t="shared" si="213"/>
        <v>3.9925451095572513E-32</v>
      </c>
      <c r="R889" s="2">
        <f t="shared" si="219"/>
        <v>1</v>
      </c>
      <c r="S889" s="2">
        <f t="shared" si="220"/>
        <v>1.9734990766336508E-211</v>
      </c>
      <c r="T889" s="2">
        <f t="shared" si="221"/>
        <v>0</v>
      </c>
      <c r="U889" s="2">
        <f t="shared" si="214"/>
        <v>0</v>
      </c>
      <c r="V889" s="104">
        <f t="shared" si="215"/>
        <v>0</v>
      </c>
      <c r="W889" s="110">
        <f t="shared" si="216"/>
        <v>0</v>
      </c>
    </row>
    <row r="890" spans="7:23">
      <c r="G890" s="7">
        <f t="shared" si="217"/>
        <v>0.16080000000000255</v>
      </c>
      <c r="H890" s="6">
        <f t="shared" si="205"/>
        <v>8.5527526634406853E-2</v>
      </c>
      <c r="I890" s="5">
        <f t="shared" si="206"/>
        <v>43441261093.326462</v>
      </c>
      <c r="J890" s="3">
        <f t="shared" si="207"/>
        <v>43.441261093326467</v>
      </c>
      <c r="K890" s="3">
        <f t="shared" si="208"/>
        <v>2.3019589552238436E-2</v>
      </c>
      <c r="L890" s="3">
        <f t="shared" si="209"/>
        <v>16.458717149924844</v>
      </c>
      <c r="M890" s="4">
        <f t="shared" si="210"/>
        <v>118768.38744263815</v>
      </c>
      <c r="N890" s="2">
        <f t="shared" si="211"/>
        <v>-0.52032456134897198</v>
      </c>
      <c r="O890" s="3">
        <f t="shared" si="212"/>
        <v>0</v>
      </c>
      <c r="P890" s="2">
        <f t="shared" si="218"/>
        <v>1.7526161668901499E-212</v>
      </c>
      <c r="Q890" s="2">
        <f t="shared" si="213"/>
        <v>3.3421767487203689E-32</v>
      </c>
      <c r="R890" s="2">
        <f t="shared" si="219"/>
        <v>1</v>
      </c>
      <c r="S890" s="2">
        <f t="shared" si="220"/>
        <v>1.7526161668901499E-212</v>
      </c>
      <c r="T890" s="2">
        <f t="shared" si="221"/>
        <v>0</v>
      </c>
      <c r="U890" s="2">
        <f t="shared" si="214"/>
        <v>0</v>
      </c>
      <c r="V890" s="104">
        <f t="shared" si="215"/>
        <v>0</v>
      </c>
      <c r="W890" s="110">
        <f t="shared" si="216"/>
        <v>0</v>
      </c>
    </row>
    <row r="891" spans="7:23">
      <c r="G891" s="7">
        <f t="shared" si="217"/>
        <v>0.16100000000000256</v>
      </c>
      <c r="H891" s="6">
        <f t="shared" si="205"/>
        <v>8.5633904155096419E-2</v>
      </c>
      <c r="I891" s="5">
        <f t="shared" si="206"/>
        <v>43495292512.596771</v>
      </c>
      <c r="J891" s="3">
        <f t="shared" si="207"/>
        <v>43.495292512596777</v>
      </c>
      <c r="K891" s="3">
        <f t="shared" si="208"/>
        <v>2.2990993788819504E-2</v>
      </c>
      <c r="L891" s="3">
        <f t="shared" si="209"/>
        <v>16.479188191156094</v>
      </c>
      <c r="M891" s="4">
        <f t="shared" si="210"/>
        <v>119351.64043932916</v>
      </c>
      <c r="N891" s="2">
        <f t="shared" si="211"/>
        <v>0.51070613208275017</v>
      </c>
      <c r="O891" s="3">
        <f t="shared" si="212"/>
        <v>0</v>
      </c>
      <c r="P891" s="2">
        <f t="shared" si="218"/>
        <v>1.5424307546334386E-213</v>
      </c>
      <c r="Q891" s="2">
        <f t="shared" si="213"/>
        <v>2.7971315399782856E-32</v>
      </c>
      <c r="R891" s="2">
        <f t="shared" si="219"/>
        <v>1</v>
      </c>
      <c r="S891" s="2">
        <f t="shared" si="220"/>
        <v>1.5424307546334386E-213</v>
      </c>
      <c r="T891" s="2">
        <f t="shared" si="221"/>
        <v>0</v>
      </c>
      <c r="U891" s="2">
        <f t="shared" si="214"/>
        <v>0</v>
      </c>
      <c r="V891" s="104">
        <f t="shared" si="215"/>
        <v>0</v>
      </c>
      <c r="W891" s="110">
        <f t="shared" si="216"/>
        <v>0</v>
      </c>
    </row>
    <row r="892" spans="7:23">
      <c r="G892" s="7">
        <f t="shared" si="217"/>
        <v>0.16120000000000256</v>
      </c>
      <c r="H892" s="6">
        <f t="shared" si="205"/>
        <v>8.5740281675785984E-2</v>
      </c>
      <c r="I892" s="5">
        <f t="shared" si="206"/>
        <v>43549323931.867081</v>
      </c>
      <c r="J892" s="3">
        <f t="shared" si="207"/>
        <v>43.549323931867086</v>
      </c>
      <c r="K892" s="3">
        <f t="shared" si="208"/>
        <v>2.2962468982629901E-2</v>
      </c>
      <c r="L892" s="3">
        <f t="shared" si="209"/>
        <v>16.499659232387344</v>
      </c>
      <c r="M892" s="4">
        <f t="shared" si="210"/>
        <v>119937.04939580501</v>
      </c>
      <c r="N892" s="2">
        <f t="shared" si="211"/>
        <v>-0.51131736889081447</v>
      </c>
      <c r="O892" s="3">
        <f t="shared" si="212"/>
        <v>0</v>
      </c>
      <c r="P892" s="2">
        <f t="shared" si="218"/>
        <v>1.345190310868484E-214</v>
      </c>
      <c r="Q892" s="2">
        <f t="shared" si="213"/>
        <v>2.3404548203691318E-32</v>
      </c>
      <c r="R892" s="2">
        <f t="shared" si="219"/>
        <v>1</v>
      </c>
      <c r="S892" s="2">
        <f t="shared" si="220"/>
        <v>1.345190310868484E-214</v>
      </c>
      <c r="T892" s="2">
        <f t="shared" si="221"/>
        <v>0</v>
      </c>
      <c r="U892" s="2">
        <f t="shared" si="214"/>
        <v>0</v>
      </c>
      <c r="V892" s="104">
        <f t="shared" si="215"/>
        <v>0</v>
      </c>
      <c r="W892" s="110">
        <f t="shared" si="216"/>
        <v>0</v>
      </c>
    </row>
    <row r="893" spans="7:23">
      <c r="G893" s="7">
        <f t="shared" si="217"/>
        <v>0.16140000000000257</v>
      </c>
      <c r="H893" s="6">
        <f t="shared" si="205"/>
        <v>8.5846659196475536E-2</v>
      </c>
      <c r="I893" s="5">
        <f t="shared" si="206"/>
        <v>43603355351.137383</v>
      </c>
      <c r="J893" s="3">
        <f t="shared" si="207"/>
        <v>43.603355351137388</v>
      </c>
      <c r="K893" s="3">
        <f t="shared" si="208"/>
        <v>2.2934014869888105E-2</v>
      </c>
      <c r="L893" s="3">
        <f t="shared" si="209"/>
        <v>16.520130273618594</v>
      </c>
      <c r="M893" s="4">
        <f t="shared" si="210"/>
        <v>120524.61964487896</v>
      </c>
      <c r="N893" s="2">
        <f t="shared" si="211"/>
        <v>0.58844951782543853</v>
      </c>
      <c r="O893" s="3">
        <f t="shared" si="212"/>
        <v>0</v>
      </c>
      <c r="P893" s="2">
        <f t="shared" si="218"/>
        <v>1.1625487671311285E-215</v>
      </c>
      <c r="Q893" s="2">
        <f t="shared" si="213"/>
        <v>1.9579046086888293E-32</v>
      </c>
      <c r="R893" s="2">
        <f t="shared" si="219"/>
        <v>1</v>
      </c>
      <c r="S893" s="2">
        <f t="shared" si="220"/>
        <v>1.1625487671311285E-215</v>
      </c>
      <c r="T893" s="2">
        <f t="shared" si="221"/>
        <v>0</v>
      </c>
      <c r="U893" s="2">
        <f t="shared" si="214"/>
        <v>0</v>
      </c>
      <c r="V893" s="104">
        <f t="shared" si="215"/>
        <v>0</v>
      </c>
      <c r="W893" s="110">
        <f t="shared" si="216"/>
        <v>0</v>
      </c>
    </row>
    <row r="894" spans="7:23">
      <c r="G894" s="7">
        <f t="shared" si="217"/>
        <v>0.16160000000000257</v>
      </c>
      <c r="H894" s="6">
        <f t="shared" si="205"/>
        <v>8.5953036717165102E-2</v>
      </c>
      <c r="I894" s="5">
        <f t="shared" si="206"/>
        <v>43657386770.407692</v>
      </c>
      <c r="J894" s="3">
        <f t="shared" si="207"/>
        <v>43.657386770407697</v>
      </c>
      <c r="K894" s="3">
        <f t="shared" si="208"/>
        <v>2.290563118811844E-2</v>
      </c>
      <c r="L894" s="3">
        <f t="shared" si="209"/>
        <v>16.540601314849845</v>
      </c>
      <c r="M894" s="4">
        <f t="shared" si="210"/>
        <v>121114.35652598512</v>
      </c>
      <c r="N894" s="2">
        <f t="shared" si="211"/>
        <v>-0.25069480721856202</v>
      </c>
      <c r="O894" s="3">
        <f t="shared" si="212"/>
        <v>0</v>
      </c>
      <c r="P894" s="2">
        <f t="shared" si="218"/>
        <v>9.9558470325372062E-217</v>
      </c>
      <c r="Q894" s="2">
        <f t="shared" si="213"/>
        <v>1.6375202913212325E-32</v>
      </c>
      <c r="R894" s="2">
        <f t="shared" si="219"/>
        <v>1</v>
      </c>
      <c r="S894" s="2">
        <f t="shared" si="220"/>
        <v>9.9558470325372062E-217</v>
      </c>
      <c r="T894" s="2">
        <f t="shared" si="221"/>
        <v>0</v>
      </c>
      <c r="U894" s="2">
        <f t="shared" si="214"/>
        <v>0</v>
      </c>
      <c r="V894" s="104">
        <f t="shared" si="215"/>
        <v>0</v>
      </c>
      <c r="W894" s="110">
        <f t="shared" si="216"/>
        <v>0</v>
      </c>
    </row>
    <row r="895" spans="7:23">
      <c r="G895" s="7">
        <f t="shared" si="217"/>
        <v>0.16180000000000258</v>
      </c>
      <c r="H895" s="6">
        <f t="shared" si="205"/>
        <v>8.6059414237854667E-2</v>
      </c>
      <c r="I895" s="5">
        <f t="shared" si="206"/>
        <v>43711418189.678001</v>
      </c>
      <c r="J895" s="3">
        <f t="shared" si="207"/>
        <v>43.711418189678007</v>
      </c>
      <c r="K895" s="3">
        <f t="shared" si="208"/>
        <v>2.2877317676143014E-2</v>
      </c>
      <c r="L895" s="3">
        <f t="shared" si="209"/>
        <v>16.561072356081095</v>
      </c>
      <c r="M895" s="4">
        <f t="shared" si="210"/>
        <v>121706.26538517776</v>
      </c>
      <c r="N895" s="2">
        <f t="shared" si="211"/>
        <v>0.86039406259622231</v>
      </c>
      <c r="O895" s="3">
        <f t="shared" si="212"/>
        <v>0</v>
      </c>
      <c r="P895" s="2">
        <f t="shared" si="218"/>
        <v>8.4484106469419709E-218</v>
      </c>
      <c r="Q895" s="2">
        <f t="shared" si="213"/>
        <v>1.3692594495755617E-32</v>
      </c>
      <c r="R895" s="2">
        <f t="shared" si="219"/>
        <v>1</v>
      </c>
      <c r="S895" s="2">
        <f t="shared" si="220"/>
        <v>8.4484106469419709E-218</v>
      </c>
      <c r="T895" s="2">
        <f t="shared" si="221"/>
        <v>0</v>
      </c>
      <c r="U895" s="2">
        <f t="shared" si="214"/>
        <v>0</v>
      </c>
      <c r="V895" s="104">
        <f t="shared" si="215"/>
        <v>0</v>
      </c>
      <c r="W895" s="110">
        <f t="shared" si="216"/>
        <v>0</v>
      </c>
    </row>
    <row r="896" spans="7:23">
      <c r="G896" s="7">
        <f t="shared" si="217"/>
        <v>0.16200000000000259</v>
      </c>
      <c r="H896" s="6">
        <f t="shared" si="205"/>
        <v>8.6165791758544219E-2</v>
      </c>
      <c r="I896" s="5">
        <f t="shared" si="206"/>
        <v>43765449608.948303</v>
      </c>
      <c r="J896" s="3">
        <f t="shared" si="207"/>
        <v>43.765449608948309</v>
      </c>
      <c r="K896" s="3">
        <f t="shared" si="208"/>
        <v>2.2849074074073706E-2</v>
      </c>
      <c r="L896" s="3">
        <f t="shared" si="209"/>
        <v>16.581543397312341</v>
      </c>
      <c r="M896" s="4">
        <f t="shared" si="210"/>
        <v>122300.35157513179</v>
      </c>
      <c r="N896" s="2">
        <f t="shared" si="211"/>
        <v>-0.97811931804092922</v>
      </c>
      <c r="O896" s="3">
        <f t="shared" si="212"/>
        <v>0</v>
      </c>
      <c r="P896" s="2">
        <f t="shared" si="218"/>
        <v>7.103816694025007E-219</v>
      </c>
      <c r="Q896" s="2">
        <f t="shared" si="213"/>
        <v>1.1446921333600086E-32</v>
      </c>
      <c r="R896" s="2">
        <f t="shared" si="219"/>
        <v>1</v>
      </c>
      <c r="S896" s="2">
        <f t="shared" si="220"/>
        <v>7.103816694025007E-219</v>
      </c>
      <c r="T896" s="2">
        <f t="shared" si="221"/>
        <v>0</v>
      </c>
      <c r="U896" s="2">
        <f t="shared" si="214"/>
        <v>0</v>
      </c>
      <c r="V896" s="104">
        <f t="shared" si="215"/>
        <v>0</v>
      </c>
      <c r="W896" s="110">
        <f t="shared" si="216"/>
        <v>0</v>
      </c>
    </row>
    <row r="897" spans="7:23">
      <c r="G897" s="7">
        <f t="shared" si="217"/>
        <v>0.16220000000000259</v>
      </c>
      <c r="H897" s="6">
        <f t="shared" si="205"/>
        <v>8.6272169279233771E-2</v>
      </c>
      <c r="I897" s="5">
        <f t="shared" si="206"/>
        <v>43819481028.218605</v>
      </c>
      <c r="J897" s="3">
        <f t="shared" si="207"/>
        <v>43.819481028218611</v>
      </c>
      <c r="K897" s="3">
        <f t="shared" si="208"/>
        <v>2.2820900123304195E-2</v>
      </c>
      <c r="L897" s="3">
        <f t="shared" si="209"/>
        <v>16.602014438543591</v>
      </c>
      <c r="M897" s="4">
        <f t="shared" si="210"/>
        <v>122896.62045514269</v>
      </c>
      <c r="N897" s="2">
        <f t="shared" si="211"/>
        <v>-0.66500212002989267</v>
      </c>
      <c r="O897" s="3">
        <f t="shared" si="212"/>
        <v>0</v>
      </c>
      <c r="P897" s="2">
        <f t="shared" si="218"/>
        <v>5.9185941887678156E-220</v>
      </c>
      <c r="Q897" s="2">
        <f t="shared" si="213"/>
        <v>9.5674355347344285E-33</v>
      </c>
      <c r="R897" s="2">
        <f t="shared" si="219"/>
        <v>1</v>
      </c>
      <c r="S897" s="2">
        <f t="shared" si="220"/>
        <v>5.9185941887678156E-220</v>
      </c>
      <c r="T897" s="2">
        <f t="shared" si="221"/>
        <v>0</v>
      </c>
      <c r="U897" s="2">
        <f t="shared" si="214"/>
        <v>0</v>
      </c>
      <c r="V897" s="104">
        <f t="shared" si="215"/>
        <v>0</v>
      </c>
      <c r="W897" s="110">
        <f t="shared" si="216"/>
        <v>0</v>
      </c>
    </row>
    <row r="898" spans="7:23">
      <c r="G898" s="7">
        <f t="shared" si="217"/>
        <v>0.1624000000000026</v>
      </c>
      <c r="H898" s="6">
        <f t="shared" si="205"/>
        <v>8.6378546799923336E-2</v>
      </c>
      <c r="I898" s="5">
        <f t="shared" si="206"/>
        <v>43873512447.488914</v>
      </c>
      <c r="J898" s="3">
        <f t="shared" si="207"/>
        <v>43.87351244748892</v>
      </c>
      <c r="K898" s="3">
        <f t="shared" si="208"/>
        <v>2.2792795566502096E-2</v>
      </c>
      <c r="L898" s="3">
        <f t="shared" si="209"/>
        <v>16.622485479774841</v>
      </c>
      <c r="M898" s="4">
        <f t="shared" si="210"/>
        <v>123495.07739112638</v>
      </c>
      <c r="N898" s="2">
        <f t="shared" si="211"/>
        <v>-0.75768869400699257</v>
      </c>
      <c r="O898" s="3">
        <f t="shared" si="212"/>
        <v>0</v>
      </c>
      <c r="P898" s="2">
        <f t="shared" si="218"/>
        <v>4.8859116364168218E-221</v>
      </c>
      <c r="Q898" s="2">
        <f t="shared" si="213"/>
        <v>7.9947757405908601E-33</v>
      </c>
      <c r="R898" s="2">
        <f t="shared" si="219"/>
        <v>1</v>
      </c>
      <c r="S898" s="2">
        <f t="shared" si="220"/>
        <v>4.8859116364168218E-221</v>
      </c>
      <c r="T898" s="2">
        <f t="shared" si="221"/>
        <v>0</v>
      </c>
      <c r="U898" s="2">
        <f t="shared" si="214"/>
        <v>0</v>
      </c>
      <c r="V898" s="104">
        <f t="shared" si="215"/>
        <v>0</v>
      </c>
      <c r="W898" s="110">
        <f t="shared" si="216"/>
        <v>0</v>
      </c>
    </row>
    <row r="899" spans="7:23">
      <c r="G899" s="7">
        <f t="shared" si="217"/>
        <v>0.1626000000000026</v>
      </c>
      <c r="H899" s="6">
        <f t="shared" si="205"/>
        <v>8.6484924320612902E-2</v>
      </c>
      <c r="I899" s="5">
        <f t="shared" si="206"/>
        <v>43927543866.759224</v>
      </c>
      <c r="J899" s="3">
        <f t="shared" si="207"/>
        <v>43.92754386675923</v>
      </c>
      <c r="K899" s="3">
        <f t="shared" si="208"/>
        <v>2.2764760147601107E-2</v>
      </c>
      <c r="L899" s="3">
        <f t="shared" si="209"/>
        <v>16.642956521006091</v>
      </c>
      <c r="M899" s="4">
        <f t="shared" si="210"/>
        <v>124095.72775561927</v>
      </c>
      <c r="N899" s="2">
        <f t="shared" si="211"/>
        <v>0.2508870820528073</v>
      </c>
      <c r="O899" s="3">
        <f t="shared" si="212"/>
        <v>0</v>
      </c>
      <c r="P899" s="2">
        <f t="shared" si="218"/>
        <v>3.996345350137432E-222</v>
      </c>
      <c r="Q899" s="2">
        <f t="shared" si="213"/>
        <v>6.6791457753662736E-33</v>
      </c>
      <c r="R899" s="2">
        <f t="shared" si="219"/>
        <v>1</v>
      </c>
      <c r="S899" s="2">
        <f t="shared" si="220"/>
        <v>3.996345350137432E-222</v>
      </c>
      <c r="T899" s="2">
        <f t="shared" si="221"/>
        <v>0</v>
      </c>
      <c r="U899" s="2">
        <f t="shared" si="214"/>
        <v>0</v>
      </c>
      <c r="V899" s="104">
        <f t="shared" si="215"/>
        <v>0</v>
      </c>
      <c r="W899" s="110">
        <f t="shared" si="216"/>
        <v>0</v>
      </c>
    </row>
    <row r="900" spans="7:23">
      <c r="G900" s="7">
        <f t="shared" si="217"/>
        <v>0.16280000000000261</v>
      </c>
      <c r="H900" s="6">
        <f t="shared" si="205"/>
        <v>8.6591301841302468E-2</v>
      </c>
      <c r="I900" s="5">
        <f t="shared" si="206"/>
        <v>43981575286.029533</v>
      </c>
      <c r="J900" s="3">
        <f t="shared" si="207"/>
        <v>43.981575286029539</v>
      </c>
      <c r="K900" s="3">
        <f t="shared" si="208"/>
        <v>2.2736793611793243E-2</v>
      </c>
      <c r="L900" s="3">
        <f t="shared" si="209"/>
        <v>16.663427562237342</v>
      </c>
      <c r="M900" s="4">
        <f t="shared" si="210"/>
        <v>124698.57692777821</v>
      </c>
      <c r="N900" s="2">
        <f t="shared" si="211"/>
        <v>0.55653872211262112</v>
      </c>
      <c r="O900" s="3">
        <f t="shared" si="212"/>
        <v>0</v>
      </c>
      <c r="P900" s="2">
        <f t="shared" si="218"/>
        <v>3.2386266889607246E-223</v>
      </c>
      <c r="Q900" s="2">
        <f t="shared" si="213"/>
        <v>5.5787828024912192E-33</v>
      </c>
      <c r="R900" s="2">
        <f t="shared" si="219"/>
        <v>1</v>
      </c>
      <c r="S900" s="2">
        <f t="shared" si="220"/>
        <v>3.2386266889607246E-223</v>
      </c>
      <c r="T900" s="2">
        <f t="shared" si="221"/>
        <v>0</v>
      </c>
      <c r="U900" s="2">
        <f t="shared" si="214"/>
        <v>0</v>
      </c>
      <c r="V900" s="104">
        <f t="shared" si="215"/>
        <v>0</v>
      </c>
      <c r="W900" s="110">
        <f t="shared" si="216"/>
        <v>0</v>
      </c>
    </row>
    <row r="901" spans="7:23">
      <c r="G901" s="7">
        <f t="shared" si="217"/>
        <v>0.16300000000000262</v>
      </c>
      <c r="H901" s="6">
        <f t="shared" si="205"/>
        <v>8.6697679361992033E-2</v>
      </c>
      <c r="I901" s="5">
        <f t="shared" si="206"/>
        <v>44035606705.299843</v>
      </c>
      <c r="J901" s="3">
        <f t="shared" si="207"/>
        <v>44.035606705299848</v>
      </c>
      <c r="K901" s="3">
        <f t="shared" si="208"/>
        <v>2.2708895705521103E-2</v>
      </c>
      <c r="L901" s="3">
        <f t="shared" si="209"/>
        <v>16.683898603468595</v>
      </c>
      <c r="M901" s="4">
        <f t="shared" si="210"/>
        <v>125303.63029338067</v>
      </c>
      <c r="N901" s="2">
        <f t="shared" si="211"/>
        <v>-0.95725624383106056</v>
      </c>
      <c r="O901" s="3">
        <f t="shared" si="212"/>
        <v>0</v>
      </c>
      <c r="P901" s="2">
        <f t="shared" si="218"/>
        <v>2.6003352990508936E-224</v>
      </c>
      <c r="Q901" s="2">
        <f t="shared" si="213"/>
        <v>4.6586692662327437E-33</v>
      </c>
      <c r="R901" s="2">
        <f t="shared" si="219"/>
        <v>1</v>
      </c>
      <c r="S901" s="2">
        <f t="shared" si="220"/>
        <v>2.6003352990508936E-224</v>
      </c>
      <c r="T901" s="2">
        <f t="shared" si="221"/>
        <v>0</v>
      </c>
      <c r="U901" s="2">
        <f t="shared" si="214"/>
        <v>0</v>
      </c>
      <c r="V901" s="104">
        <f t="shared" si="215"/>
        <v>0</v>
      </c>
      <c r="W901" s="110">
        <f t="shared" si="216"/>
        <v>0</v>
      </c>
    </row>
    <row r="902" spans="7:23">
      <c r="G902" s="7">
        <f t="shared" si="217"/>
        <v>0.16320000000000262</v>
      </c>
      <c r="H902" s="6">
        <f t="shared" si="205"/>
        <v>8.6804056882681585E-2</v>
      </c>
      <c r="I902" s="5">
        <f t="shared" si="206"/>
        <v>44089638124.570145</v>
      </c>
      <c r="J902" s="3">
        <f t="shared" si="207"/>
        <v>44.089638124570151</v>
      </c>
      <c r="K902" s="3">
        <f t="shared" si="208"/>
        <v>2.268106617647022E-2</v>
      </c>
      <c r="L902" s="3">
        <f t="shared" si="209"/>
        <v>16.704369644699842</v>
      </c>
      <c r="M902" s="4">
        <f t="shared" si="210"/>
        <v>125910.89324482442</v>
      </c>
      <c r="N902" s="2">
        <f t="shared" si="211"/>
        <v>0.80081878737388423</v>
      </c>
      <c r="O902" s="3">
        <f t="shared" si="212"/>
        <v>0</v>
      </c>
      <c r="P902" s="2">
        <f t="shared" si="218"/>
        <v>2.0685141112283446E-225</v>
      </c>
      <c r="Q902" s="2">
        <f t="shared" si="213"/>
        <v>3.8894500698202773E-33</v>
      </c>
      <c r="R902" s="2">
        <f t="shared" si="219"/>
        <v>1</v>
      </c>
      <c r="S902" s="2">
        <f t="shared" si="220"/>
        <v>2.0685141112283446E-225</v>
      </c>
      <c r="T902" s="2">
        <f t="shared" si="221"/>
        <v>0</v>
      </c>
      <c r="U902" s="2">
        <f t="shared" si="214"/>
        <v>0</v>
      </c>
      <c r="V902" s="104">
        <f t="shared" si="215"/>
        <v>0</v>
      </c>
      <c r="W902" s="110">
        <f t="shared" si="216"/>
        <v>0</v>
      </c>
    </row>
    <row r="903" spans="7:23">
      <c r="G903" s="7">
        <f t="shared" si="217"/>
        <v>0.16340000000000263</v>
      </c>
      <c r="H903" s="6">
        <f t="shared" si="205"/>
        <v>8.6910434403371151E-2</v>
      </c>
      <c r="I903" s="5">
        <f t="shared" si="206"/>
        <v>44143669543.840454</v>
      </c>
      <c r="J903" s="3">
        <f t="shared" si="207"/>
        <v>44.14366954384046</v>
      </c>
      <c r="K903" s="3">
        <f t="shared" si="208"/>
        <v>2.2653304773561443E-2</v>
      </c>
      <c r="L903" s="3">
        <f t="shared" si="209"/>
        <v>16.724840685931092</v>
      </c>
      <c r="M903" s="4">
        <f t="shared" si="210"/>
        <v>126520.37118112812</v>
      </c>
      <c r="N903" s="2">
        <f t="shared" si="211"/>
        <v>0.79541959608792578</v>
      </c>
      <c r="O903" s="3">
        <f t="shared" si="212"/>
        <v>0</v>
      </c>
      <c r="P903" s="2">
        <f t="shared" si="218"/>
        <v>1.6301905880542373E-226</v>
      </c>
      <c r="Q903" s="2">
        <f t="shared" si="213"/>
        <v>3.2465224970212916E-33</v>
      </c>
      <c r="R903" s="2">
        <f t="shared" si="219"/>
        <v>1</v>
      </c>
      <c r="S903" s="2">
        <f t="shared" si="220"/>
        <v>1.6301905880542373E-226</v>
      </c>
      <c r="T903" s="2">
        <f t="shared" si="221"/>
        <v>0</v>
      </c>
      <c r="U903" s="2">
        <f t="shared" si="214"/>
        <v>0</v>
      </c>
      <c r="V903" s="104">
        <f t="shared" si="215"/>
        <v>0</v>
      </c>
      <c r="W903" s="110">
        <f t="shared" si="216"/>
        <v>0</v>
      </c>
    </row>
    <row r="904" spans="7:23">
      <c r="G904" s="7">
        <f t="shared" si="217"/>
        <v>0.16360000000000263</v>
      </c>
      <c r="H904" s="6">
        <f t="shared" si="205"/>
        <v>8.7016811924060716E-2</v>
      </c>
      <c r="I904" s="5">
        <f t="shared" si="206"/>
        <v>44197700963.110764</v>
      </c>
      <c r="J904" s="3">
        <f t="shared" si="207"/>
        <v>44.197700963110769</v>
      </c>
      <c r="K904" s="3">
        <f t="shared" si="208"/>
        <v>2.2625611246943397E-2</v>
      </c>
      <c r="L904" s="3">
        <f t="shared" si="209"/>
        <v>16.745311727162342</v>
      </c>
      <c r="M904" s="4">
        <f t="shared" si="210"/>
        <v>127132.06950793053</v>
      </c>
      <c r="N904" s="2">
        <f t="shared" si="211"/>
        <v>-0.96609526598154727</v>
      </c>
      <c r="O904" s="3">
        <f t="shared" si="212"/>
        <v>0</v>
      </c>
      <c r="P904" s="2">
        <f t="shared" si="218"/>
        <v>1.2727968772054376E-227</v>
      </c>
      <c r="Q904" s="2">
        <f t="shared" si="213"/>
        <v>2.7092714947706615E-33</v>
      </c>
      <c r="R904" s="2">
        <f t="shared" si="219"/>
        <v>1</v>
      </c>
      <c r="S904" s="2">
        <f t="shared" si="220"/>
        <v>1.2727968772054376E-227</v>
      </c>
      <c r="T904" s="2">
        <f t="shared" si="221"/>
        <v>0</v>
      </c>
      <c r="U904" s="2">
        <f t="shared" si="214"/>
        <v>0</v>
      </c>
      <c r="V904" s="104">
        <f t="shared" si="215"/>
        <v>0</v>
      </c>
      <c r="W904" s="110">
        <f t="shared" si="216"/>
        <v>0</v>
      </c>
    </row>
    <row r="905" spans="7:23">
      <c r="G905" s="7">
        <f t="shared" si="217"/>
        <v>0.16380000000000264</v>
      </c>
      <c r="H905" s="6">
        <f t="shared" si="205"/>
        <v>8.7123189444750282E-2</v>
      </c>
      <c r="I905" s="5">
        <f t="shared" si="206"/>
        <v>44251732382.381073</v>
      </c>
      <c r="J905" s="3">
        <f t="shared" si="207"/>
        <v>44.251732382381078</v>
      </c>
      <c r="K905" s="3">
        <f t="shared" si="208"/>
        <v>2.2597985347984979E-2</v>
      </c>
      <c r="L905" s="3">
        <f t="shared" si="209"/>
        <v>16.765782768393592</v>
      </c>
      <c r="M905" s="4">
        <f t="shared" si="210"/>
        <v>127745.9936374911</v>
      </c>
      <c r="N905" s="2">
        <f t="shared" si="211"/>
        <v>0.49547200163082239</v>
      </c>
      <c r="O905" s="3">
        <f t="shared" si="212"/>
        <v>0</v>
      </c>
      <c r="P905" s="2">
        <f t="shared" si="218"/>
        <v>9.8448862873646495E-229</v>
      </c>
      <c r="Q905" s="2">
        <f t="shared" si="213"/>
        <v>2.2604272466759834E-33</v>
      </c>
      <c r="R905" s="2">
        <f t="shared" si="219"/>
        <v>1</v>
      </c>
      <c r="S905" s="2">
        <f t="shared" si="220"/>
        <v>9.8448862873646495E-229</v>
      </c>
      <c r="T905" s="2">
        <f t="shared" si="221"/>
        <v>0</v>
      </c>
      <c r="U905" s="2">
        <f t="shared" si="214"/>
        <v>0</v>
      </c>
      <c r="V905" s="104">
        <f t="shared" si="215"/>
        <v>0</v>
      </c>
      <c r="W905" s="110">
        <f t="shared" si="216"/>
        <v>0</v>
      </c>
    </row>
    <row r="906" spans="7:23">
      <c r="G906" s="7">
        <f t="shared" si="217"/>
        <v>0.16400000000000264</v>
      </c>
      <c r="H906" s="6">
        <f t="shared" si="205"/>
        <v>8.7229566965439834E-2</v>
      </c>
      <c r="I906" s="5">
        <f t="shared" si="206"/>
        <v>44305763801.651375</v>
      </c>
      <c r="J906" s="3">
        <f t="shared" si="207"/>
        <v>44.305763801651381</v>
      </c>
      <c r="K906" s="3">
        <f t="shared" si="208"/>
        <v>2.2570426829267926E-2</v>
      </c>
      <c r="L906" s="3">
        <f t="shared" si="209"/>
        <v>16.786253809624842</v>
      </c>
      <c r="M906" s="4">
        <f t="shared" si="210"/>
        <v>128362.14898868963</v>
      </c>
      <c r="N906" s="2">
        <f t="shared" si="211"/>
        <v>0.11493249357161631</v>
      </c>
      <c r="O906" s="3">
        <f t="shared" si="212"/>
        <v>0</v>
      </c>
      <c r="P906" s="2">
        <f t="shared" si="218"/>
        <v>7.5436796214522457E-230</v>
      </c>
      <c r="Q906" s="2">
        <f t="shared" si="213"/>
        <v>1.8855256048884399E-33</v>
      </c>
      <c r="R906" s="2">
        <f t="shared" si="219"/>
        <v>1</v>
      </c>
      <c r="S906" s="2">
        <f t="shared" si="220"/>
        <v>7.5436796214522457E-230</v>
      </c>
      <c r="T906" s="2">
        <f t="shared" si="221"/>
        <v>0</v>
      </c>
      <c r="U906" s="2">
        <f t="shared" si="214"/>
        <v>0</v>
      </c>
      <c r="V906" s="104">
        <f t="shared" si="215"/>
        <v>0</v>
      </c>
      <c r="W906" s="110">
        <f t="shared" si="216"/>
        <v>0</v>
      </c>
    </row>
    <row r="907" spans="7:23">
      <c r="G907" s="7">
        <f t="shared" si="217"/>
        <v>0.16420000000000265</v>
      </c>
      <c r="H907" s="6">
        <f t="shared" si="205"/>
        <v>8.7335944486129399E-2</v>
      </c>
      <c r="I907" s="5">
        <f t="shared" si="206"/>
        <v>44359795220.921684</v>
      </c>
      <c r="J907" s="3">
        <f t="shared" si="207"/>
        <v>44.35979522092169</v>
      </c>
      <c r="K907" s="3">
        <f t="shared" si="208"/>
        <v>2.2542935444579412E-2</v>
      </c>
      <c r="L907" s="3">
        <f t="shared" si="209"/>
        <v>16.806724850856092</v>
      </c>
      <c r="M907" s="4">
        <f t="shared" si="210"/>
        <v>128980.54098702676</v>
      </c>
      <c r="N907" s="2">
        <f t="shared" si="211"/>
        <v>-0.57854316911422421</v>
      </c>
      <c r="O907" s="3">
        <f t="shared" si="212"/>
        <v>0</v>
      </c>
      <c r="P907" s="2">
        <f t="shared" si="218"/>
        <v>5.7262028454198027E-231</v>
      </c>
      <c r="Q907" s="2">
        <f t="shared" si="213"/>
        <v>1.5724550157231846E-33</v>
      </c>
      <c r="R907" s="2">
        <f t="shared" si="219"/>
        <v>1</v>
      </c>
      <c r="S907" s="2">
        <f t="shared" si="220"/>
        <v>5.7262028454198027E-231</v>
      </c>
      <c r="T907" s="2">
        <f t="shared" si="221"/>
        <v>0</v>
      </c>
      <c r="U907" s="2">
        <f t="shared" si="214"/>
        <v>0</v>
      </c>
      <c r="V907" s="104">
        <f t="shared" si="215"/>
        <v>0</v>
      </c>
      <c r="W907" s="110">
        <f t="shared" si="216"/>
        <v>0</v>
      </c>
    </row>
    <row r="908" spans="7:23">
      <c r="G908" s="7">
        <f t="shared" si="217"/>
        <v>0.16440000000000266</v>
      </c>
      <c r="H908" s="6">
        <f t="shared" si="205"/>
        <v>8.7442322006818965E-2</v>
      </c>
      <c r="I908" s="5">
        <f t="shared" si="206"/>
        <v>44413826640.191994</v>
      </c>
      <c r="J908" s="3">
        <f t="shared" si="207"/>
        <v>44.413826640191999</v>
      </c>
      <c r="K908" s="3">
        <f t="shared" si="208"/>
        <v>2.2515510948904742E-2</v>
      </c>
      <c r="L908" s="3">
        <f t="shared" si="209"/>
        <v>16.827195892087342</v>
      </c>
      <c r="M908" s="4">
        <f t="shared" si="210"/>
        <v>129601.17506462328</v>
      </c>
      <c r="N908" s="2">
        <f t="shared" si="211"/>
        <v>-0.90156936534446752</v>
      </c>
      <c r="O908" s="3">
        <f t="shared" si="212"/>
        <v>0</v>
      </c>
      <c r="P908" s="2">
        <f t="shared" si="218"/>
        <v>4.305773722718868E-232</v>
      </c>
      <c r="Q908" s="2">
        <f t="shared" si="213"/>
        <v>1.3110761611855867E-33</v>
      </c>
      <c r="R908" s="2">
        <f t="shared" si="219"/>
        <v>1</v>
      </c>
      <c r="S908" s="2">
        <f t="shared" si="220"/>
        <v>4.305773722718868E-232</v>
      </c>
      <c r="T908" s="2">
        <f t="shared" si="221"/>
        <v>0</v>
      </c>
      <c r="U908" s="2">
        <f t="shared" si="214"/>
        <v>0</v>
      </c>
      <c r="V908" s="104">
        <f t="shared" si="215"/>
        <v>0</v>
      </c>
      <c r="W908" s="110">
        <f t="shared" si="216"/>
        <v>0</v>
      </c>
    </row>
    <row r="909" spans="7:23">
      <c r="G909" s="7">
        <f t="shared" si="217"/>
        <v>0.16460000000000266</v>
      </c>
      <c r="H909" s="6">
        <f t="shared" si="205"/>
        <v>8.7548699527508531E-2</v>
      </c>
      <c r="I909" s="5">
        <f t="shared" si="206"/>
        <v>44467858059.462303</v>
      </c>
      <c r="J909" s="3">
        <f t="shared" si="207"/>
        <v>44.467858059462309</v>
      </c>
      <c r="K909" s="3">
        <f t="shared" si="208"/>
        <v>2.2488153098420043E-2</v>
      </c>
      <c r="L909" s="3">
        <f t="shared" si="209"/>
        <v>16.847666933318592</v>
      </c>
      <c r="M909" s="4">
        <f t="shared" si="210"/>
        <v>130224.05666022064</v>
      </c>
      <c r="N909" s="2">
        <f t="shared" si="211"/>
        <v>-0.92151317272388955</v>
      </c>
      <c r="O909" s="3">
        <f t="shared" si="212"/>
        <v>0</v>
      </c>
      <c r="P909" s="2">
        <f t="shared" si="218"/>
        <v>3.2072046134221529E-233</v>
      </c>
      <c r="Q909" s="2">
        <f t="shared" si="213"/>
        <v>1.0929027191369188E-33</v>
      </c>
      <c r="R909" s="2">
        <f t="shared" si="219"/>
        <v>1</v>
      </c>
      <c r="S909" s="2">
        <f t="shared" si="220"/>
        <v>3.2072046134221529E-233</v>
      </c>
      <c r="T909" s="2">
        <f t="shared" si="221"/>
        <v>0</v>
      </c>
      <c r="U909" s="2">
        <f t="shared" si="214"/>
        <v>0</v>
      </c>
      <c r="V909" s="104">
        <f t="shared" si="215"/>
        <v>0</v>
      </c>
      <c r="W909" s="110">
        <f t="shared" si="216"/>
        <v>0</v>
      </c>
    </row>
    <row r="910" spans="7:23">
      <c r="G910" s="7">
        <f t="shared" si="217"/>
        <v>0.16480000000000267</v>
      </c>
      <c r="H910" s="6">
        <f t="shared" si="205"/>
        <v>8.7655077048198096E-2</v>
      </c>
      <c r="I910" s="5">
        <f t="shared" si="206"/>
        <v>44521889478.732613</v>
      </c>
      <c r="J910" s="3">
        <f t="shared" si="207"/>
        <v>44.521889478732618</v>
      </c>
      <c r="K910" s="3">
        <f t="shared" si="208"/>
        <v>2.2460861650485067E-2</v>
      </c>
      <c r="L910" s="3">
        <f t="shared" si="209"/>
        <v>16.868137974549846</v>
      </c>
      <c r="M910" s="4">
        <f t="shared" si="210"/>
        <v>130849.19121918075</v>
      </c>
      <c r="N910" s="2">
        <f t="shared" si="211"/>
        <v>0.93713865952277209</v>
      </c>
      <c r="O910" s="3">
        <f t="shared" si="212"/>
        <v>0</v>
      </c>
      <c r="P910" s="2">
        <f t="shared" si="218"/>
        <v>2.3663725539962923E-234</v>
      </c>
      <c r="Q910" s="2">
        <f t="shared" si="213"/>
        <v>9.1083348257766477E-34</v>
      </c>
      <c r="R910" s="2">
        <f t="shared" si="219"/>
        <v>1</v>
      </c>
      <c r="S910" s="2">
        <f t="shared" si="220"/>
        <v>2.3663725539962923E-234</v>
      </c>
      <c r="T910" s="2">
        <f t="shared" si="221"/>
        <v>0</v>
      </c>
      <c r="U910" s="2">
        <f t="shared" si="214"/>
        <v>0</v>
      </c>
      <c r="V910" s="104">
        <f t="shared" si="215"/>
        <v>0</v>
      </c>
      <c r="W910" s="110">
        <f t="shared" si="216"/>
        <v>0</v>
      </c>
    </row>
    <row r="911" spans="7:23">
      <c r="G911" s="7">
        <f t="shared" si="217"/>
        <v>0.16500000000000267</v>
      </c>
      <c r="H911" s="6">
        <f t="shared" si="205"/>
        <v>8.7761454568887648E-2</v>
      </c>
      <c r="I911" s="5">
        <f t="shared" si="206"/>
        <v>44575920898.002914</v>
      </c>
      <c r="J911" s="3">
        <f t="shared" si="207"/>
        <v>44.57592089800292</v>
      </c>
      <c r="K911" s="3">
        <f t="shared" si="208"/>
        <v>2.2433636363635996E-2</v>
      </c>
      <c r="L911" s="3">
        <f t="shared" si="209"/>
        <v>16.888609015781093</v>
      </c>
      <c r="M911" s="4">
        <f t="shared" si="210"/>
        <v>131476.58419348593</v>
      </c>
      <c r="N911" s="2">
        <f t="shared" si="211"/>
        <v>0.84238722949917622</v>
      </c>
      <c r="O911" s="3">
        <f t="shared" si="212"/>
        <v>0</v>
      </c>
      <c r="P911" s="2">
        <f t="shared" si="218"/>
        <v>1.7294600805673828E-235</v>
      </c>
      <c r="Q911" s="2">
        <f t="shared" si="213"/>
        <v>7.589276269657679E-34</v>
      </c>
      <c r="R911" s="2">
        <f t="shared" si="219"/>
        <v>1</v>
      </c>
      <c r="S911" s="2">
        <f t="shared" si="220"/>
        <v>1.7294600805673828E-235</v>
      </c>
      <c r="T911" s="2">
        <f t="shared" si="221"/>
        <v>0</v>
      </c>
      <c r="U911" s="2">
        <f t="shared" si="214"/>
        <v>0</v>
      </c>
      <c r="V911" s="104">
        <f t="shared" si="215"/>
        <v>0</v>
      </c>
      <c r="W911" s="110">
        <f t="shared" si="216"/>
        <v>0</v>
      </c>
    </row>
    <row r="912" spans="7:23">
      <c r="G912" s="7">
        <f t="shared" si="217"/>
        <v>0.16520000000000268</v>
      </c>
      <c r="H912" s="6">
        <f t="shared" si="205"/>
        <v>8.7867832089577214E-2</v>
      </c>
      <c r="I912" s="5">
        <f t="shared" si="206"/>
        <v>44629952317.273224</v>
      </c>
      <c r="J912" s="3">
        <f t="shared" si="207"/>
        <v>44.629952317273229</v>
      </c>
      <c r="K912" s="3">
        <f t="shared" si="208"/>
        <v>2.2406476997578324E-2</v>
      </c>
      <c r="L912" s="3">
        <f t="shared" si="209"/>
        <v>16.909080057012343</v>
      </c>
      <c r="M912" s="4">
        <f t="shared" si="210"/>
        <v>132106.2410417393</v>
      </c>
      <c r="N912" s="2">
        <f t="shared" si="211"/>
        <v>0.71845395500698617</v>
      </c>
      <c r="O912" s="3">
        <f t="shared" si="212"/>
        <v>0</v>
      </c>
      <c r="P912" s="2">
        <f t="shared" si="218"/>
        <v>1.2519843709378512E-236</v>
      </c>
      <c r="Q912" s="2">
        <f t="shared" si="213"/>
        <v>6.3221621886379569E-34</v>
      </c>
      <c r="R912" s="2">
        <f t="shared" si="219"/>
        <v>1</v>
      </c>
      <c r="S912" s="2">
        <f t="shared" si="220"/>
        <v>1.2519843709378512E-236</v>
      </c>
      <c r="T912" s="2">
        <f t="shared" si="221"/>
        <v>0</v>
      </c>
      <c r="U912" s="2">
        <f t="shared" si="214"/>
        <v>0</v>
      </c>
      <c r="V912" s="104">
        <f t="shared" si="215"/>
        <v>0</v>
      </c>
      <c r="W912" s="110">
        <f t="shared" si="216"/>
        <v>0</v>
      </c>
    </row>
    <row r="913" spans="7:23">
      <c r="G913" s="7">
        <f t="shared" si="217"/>
        <v>0.16540000000000268</v>
      </c>
      <c r="H913" s="6">
        <f t="shared" si="205"/>
        <v>8.7974209610266779E-2</v>
      </c>
      <c r="I913" s="5">
        <f t="shared" si="206"/>
        <v>44683983736.543526</v>
      </c>
      <c r="J913" s="3">
        <f t="shared" si="207"/>
        <v>44.683983736543532</v>
      </c>
      <c r="K913" s="3">
        <f t="shared" si="208"/>
        <v>2.2379383313179804E-2</v>
      </c>
      <c r="L913" s="3">
        <f t="shared" si="209"/>
        <v>16.929551098243593</v>
      </c>
      <c r="M913" s="4">
        <f t="shared" si="210"/>
        <v>132738.1672291641</v>
      </c>
      <c r="N913" s="2">
        <f t="shared" si="211"/>
        <v>-0.3292536267899559</v>
      </c>
      <c r="O913" s="3">
        <f t="shared" si="212"/>
        <v>0</v>
      </c>
      <c r="P913" s="2">
        <f t="shared" si="218"/>
        <v>8.9771436659146062E-238</v>
      </c>
      <c r="Q913" s="2">
        <f t="shared" si="213"/>
        <v>5.2654415773165783E-34</v>
      </c>
      <c r="R913" s="2">
        <f t="shared" si="219"/>
        <v>1</v>
      </c>
      <c r="S913" s="2">
        <f t="shared" si="220"/>
        <v>8.9771436659146062E-238</v>
      </c>
      <c r="T913" s="2">
        <f t="shared" si="221"/>
        <v>0</v>
      </c>
      <c r="U913" s="2">
        <f t="shared" si="214"/>
        <v>0</v>
      </c>
      <c r="V913" s="104">
        <f t="shared" si="215"/>
        <v>0</v>
      </c>
      <c r="W913" s="110">
        <f t="shared" si="216"/>
        <v>0</v>
      </c>
    </row>
    <row r="914" spans="7:23">
      <c r="G914" s="7">
        <f t="shared" si="217"/>
        <v>0.16560000000000269</v>
      </c>
      <c r="H914" s="6">
        <f t="shared" si="205"/>
        <v>8.8080587130956345E-2</v>
      </c>
      <c r="I914" s="5">
        <f t="shared" si="206"/>
        <v>44738015155.813835</v>
      </c>
      <c r="J914" s="3">
        <f t="shared" si="207"/>
        <v>44.738015155813841</v>
      </c>
      <c r="K914" s="3">
        <f t="shared" si="208"/>
        <v>2.2352355072463401E-2</v>
      </c>
      <c r="L914" s="3">
        <f t="shared" si="209"/>
        <v>16.950022139474846</v>
      </c>
      <c r="M914" s="4">
        <f t="shared" si="210"/>
        <v>133372.36822760446</v>
      </c>
      <c r="N914" s="2">
        <f t="shared" si="211"/>
        <v>-0.67149954719341842</v>
      </c>
      <c r="O914" s="3">
        <f t="shared" si="212"/>
        <v>0</v>
      </c>
      <c r="P914" s="2">
        <f t="shared" si="218"/>
        <v>6.3755593644237652E-239</v>
      </c>
      <c r="Q914" s="2">
        <f t="shared" si="213"/>
        <v>4.3843766761901064E-34</v>
      </c>
      <c r="R914" s="2">
        <f t="shared" si="219"/>
        <v>1</v>
      </c>
      <c r="S914" s="2">
        <f t="shared" si="220"/>
        <v>6.3755593644237652E-239</v>
      </c>
      <c r="T914" s="2">
        <f t="shared" si="221"/>
        <v>0</v>
      </c>
      <c r="U914" s="2">
        <f t="shared" si="214"/>
        <v>0</v>
      </c>
      <c r="V914" s="104">
        <f t="shared" si="215"/>
        <v>0</v>
      </c>
      <c r="W914" s="110">
        <f t="shared" si="216"/>
        <v>0</v>
      </c>
    </row>
    <row r="915" spans="7:23">
      <c r="G915" s="7">
        <f t="shared" si="217"/>
        <v>0.1658000000000027</v>
      </c>
      <c r="H915" s="6">
        <f t="shared" si="205"/>
        <v>8.8186964651645897E-2</v>
      </c>
      <c r="I915" s="5">
        <f t="shared" si="206"/>
        <v>44792046575.084137</v>
      </c>
      <c r="J915" s="3">
        <f t="shared" si="207"/>
        <v>44.792046575084143</v>
      </c>
      <c r="K915" s="3">
        <f t="shared" si="208"/>
        <v>2.2325392038600358E-2</v>
      </c>
      <c r="L915" s="3">
        <f t="shared" si="209"/>
        <v>16.970493180706093</v>
      </c>
      <c r="M915" s="4">
        <f t="shared" si="210"/>
        <v>134008.84951552455</v>
      </c>
      <c r="N915" s="2">
        <f t="shared" si="211"/>
        <v>0.91002372635946815</v>
      </c>
      <c r="O915" s="3">
        <f t="shared" si="212"/>
        <v>0</v>
      </c>
      <c r="P915" s="2">
        <f t="shared" si="218"/>
        <v>4.4846566465301376E-240</v>
      </c>
      <c r="Q915" s="2">
        <f t="shared" si="213"/>
        <v>3.6499323411342704E-34</v>
      </c>
      <c r="R915" s="2">
        <f t="shared" si="219"/>
        <v>1</v>
      </c>
      <c r="S915" s="2">
        <f t="shared" si="220"/>
        <v>4.4846566465301376E-240</v>
      </c>
      <c r="T915" s="2">
        <f t="shared" si="221"/>
        <v>0</v>
      </c>
      <c r="U915" s="2">
        <f t="shared" si="214"/>
        <v>0</v>
      </c>
      <c r="V915" s="104">
        <f t="shared" si="215"/>
        <v>0</v>
      </c>
      <c r="W915" s="110">
        <f t="shared" si="216"/>
        <v>0</v>
      </c>
    </row>
    <row r="916" spans="7:23">
      <c r="G916" s="7">
        <f t="shared" si="217"/>
        <v>0.1660000000000027</v>
      </c>
      <c r="H916" s="6">
        <f t="shared" si="205"/>
        <v>8.8293342172335462E-2</v>
      </c>
      <c r="I916" s="5">
        <f t="shared" si="206"/>
        <v>44846077994.354446</v>
      </c>
      <c r="J916" s="3">
        <f t="shared" si="207"/>
        <v>44.846077994354452</v>
      </c>
      <c r="K916" s="3">
        <f t="shared" si="208"/>
        <v>2.229849397590325E-2</v>
      </c>
      <c r="L916" s="3">
        <f t="shared" si="209"/>
        <v>16.990964221937343</v>
      </c>
      <c r="M916" s="4">
        <f t="shared" si="210"/>
        <v>134647.61657800953</v>
      </c>
      <c r="N916" s="2">
        <f t="shared" si="211"/>
        <v>-0.82741982813470305</v>
      </c>
      <c r="O916" s="3">
        <f t="shared" si="212"/>
        <v>0</v>
      </c>
      <c r="P916" s="2">
        <f t="shared" si="218"/>
        <v>3.1243581498903719E-241</v>
      </c>
      <c r="Q916" s="2">
        <f t="shared" si="213"/>
        <v>3.0378453716078963E-34</v>
      </c>
      <c r="R916" s="2">
        <f t="shared" si="219"/>
        <v>1</v>
      </c>
      <c r="S916" s="2">
        <f t="shared" si="220"/>
        <v>3.1243581498903719E-241</v>
      </c>
      <c r="T916" s="2">
        <f t="shared" si="221"/>
        <v>0</v>
      </c>
      <c r="U916" s="2">
        <f t="shared" si="214"/>
        <v>0</v>
      </c>
      <c r="V916" s="104">
        <f t="shared" si="215"/>
        <v>0</v>
      </c>
      <c r="W916" s="110">
        <f t="shared" si="216"/>
        <v>0</v>
      </c>
    </row>
    <row r="917" spans="7:23">
      <c r="G917" s="7">
        <f t="shared" si="217"/>
        <v>0.16620000000000271</v>
      </c>
      <c r="H917" s="6">
        <f t="shared" si="205"/>
        <v>8.8399719693025028E-2</v>
      </c>
      <c r="I917" s="5">
        <f t="shared" si="206"/>
        <v>44900109413.624756</v>
      </c>
      <c r="J917" s="3">
        <f t="shared" si="207"/>
        <v>44.900109413624762</v>
      </c>
      <c r="K917" s="3">
        <f t="shared" si="208"/>
        <v>2.2271660649819128E-2</v>
      </c>
      <c r="L917" s="3">
        <f t="shared" si="209"/>
        <v>17.011435263168593</v>
      </c>
      <c r="M917" s="4">
        <f t="shared" si="210"/>
        <v>135288.67490676473</v>
      </c>
      <c r="N917" s="2">
        <f t="shared" si="211"/>
        <v>-0.71810124887039406</v>
      </c>
      <c r="O917" s="3">
        <f t="shared" si="212"/>
        <v>0</v>
      </c>
      <c r="P917" s="2">
        <f t="shared" si="218"/>
        <v>2.1557730876735188E-242</v>
      </c>
      <c r="Q917" s="2">
        <f t="shared" si="213"/>
        <v>2.5278448170690597E-34</v>
      </c>
      <c r="R917" s="2">
        <f t="shared" si="219"/>
        <v>1</v>
      </c>
      <c r="S917" s="2">
        <f t="shared" si="220"/>
        <v>2.1557730876735188E-242</v>
      </c>
      <c r="T917" s="2">
        <f t="shared" si="221"/>
        <v>0</v>
      </c>
      <c r="U917" s="2">
        <f t="shared" si="214"/>
        <v>0</v>
      </c>
      <c r="V917" s="104">
        <f t="shared" si="215"/>
        <v>0</v>
      </c>
      <c r="W917" s="110">
        <f t="shared" si="216"/>
        <v>0</v>
      </c>
    </row>
    <row r="918" spans="7:23">
      <c r="G918" s="7">
        <f t="shared" si="217"/>
        <v>0.16640000000000271</v>
      </c>
      <c r="H918" s="6">
        <f t="shared" si="205"/>
        <v>8.8506097213714593E-2</v>
      </c>
      <c r="I918" s="5">
        <f t="shared" si="206"/>
        <v>44954140832.895065</v>
      </c>
      <c r="J918" s="3">
        <f t="shared" si="207"/>
        <v>44.954140832895071</v>
      </c>
      <c r="K918" s="3">
        <f t="shared" si="208"/>
        <v>2.224489182692271E-2</v>
      </c>
      <c r="L918" s="3">
        <f t="shared" si="209"/>
        <v>17.031906304399847</v>
      </c>
      <c r="M918" s="4">
        <f t="shared" si="210"/>
        <v>135932.03000011606</v>
      </c>
      <c r="N918" s="2">
        <f t="shared" si="211"/>
        <v>0.99516993547536692</v>
      </c>
      <c r="O918" s="3">
        <f t="shared" si="212"/>
        <v>0</v>
      </c>
      <c r="P918" s="2">
        <f t="shared" si="218"/>
        <v>1.4731460293199904E-243</v>
      </c>
      <c r="Q918" s="2">
        <f t="shared" si="213"/>
        <v>2.102998918845151E-34</v>
      </c>
      <c r="R918" s="2">
        <f t="shared" si="219"/>
        <v>1</v>
      </c>
      <c r="S918" s="2">
        <f t="shared" si="220"/>
        <v>1.4731460293199904E-243</v>
      </c>
      <c r="T918" s="2">
        <f t="shared" si="221"/>
        <v>0</v>
      </c>
      <c r="U918" s="2">
        <f t="shared" si="214"/>
        <v>0</v>
      </c>
      <c r="V918" s="104">
        <f t="shared" si="215"/>
        <v>0</v>
      </c>
      <c r="W918" s="110">
        <f t="shared" si="216"/>
        <v>0</v>
      </c>
    </row>
    <row r="919" spans="7:23">
      <c r="G919" s="7">
        <f t="shared" si="217"/>
        <v>0.16660000000000272</v>
      </c>
      <c r="H919" s="6">
        <f t="shared" ref="H919:H982" si="222">G919*$E$7/0.00000000000370155</f>
        <v>8.8612474734404159E-2</v>
      </c>
      <c r="I919" s="5">
        <f t="shared" ref="I919:I982" si="223">H919/$E$7</f>
        <v>45008172252.165375</v>
      </c>
      <c r="J919" s="3">
        <f t="shared" ref="J919:J982" si="224">I919*0.000000001</f>
        <v>45.00817225216538</v>
      </c>
      <c r="K919" s="3">
        <f t="shared" ref="K919:K982" si="225">1/J919</f>
        <v>2.2218187274909595E-2</v>
      </c>
      <c r="L919" s="3">
        <f t="shared" ref="L919:L982" si="226">H919*(($E$8/$E$7)^(1/4))</f>
        <v>17.052377345631097</v>
      </c>
      <c r="M919" s="4">
        <f t="shared" ref="M919:M982" si="227">-$E$22+(3.1415926/2)*($E$8*($E$7^3)*(I919^4)-2*$E$11*$E$7*(I919^2))</f>
        <v>136577.68736300999</v>
      </c>
      <c r="N919" s="2">
        <f t="shared" ref="N919:N982" si="228">$E$19*SIN(M919)+$C$19*COS(M919)</f>
        <v>0.15773660339163889</v>
      </c>
      <c r="O919" s="3">
        <f t="shared" ref="O919:O982" si="229">EXP(-14.238829*($E$10*$E$10*(($E$8*$E$7*$E$7*(I919^3)-$E$11*I919)^2)))</f>
        <v>0</v>
      </c>
      <c r="P919" s="2">
        <f t="shared" si="218"/>
        <v>9.9696281326950054E-245</v>
      </c>
      <c r="Q919" s="2">
        <f t="shared" ref="Q919:Q982" si="230">($E$35*EXP(-$E$37*(I919^2))+$E$36*EXP(-$E$38*(I919^2)))/2.431</f>
        <v>1.7491682450471161E-34</v>
      </c>
      <c r="R919" s="2">
        <f t="shared" si="219"/>
        <v>1</v>
      </c>
      <c r="S919" s="2">
        <f t="shared" si="220"/>
        <v>9.9696281326950054E-245</v>
      </c>
      <c r="T919" s="2">
        <f t="shared" si="221"/>
        <v>0</v>
      </c>
      <c r="U919" s="2">
        <f t="shared" ref="U919:U982" si="231">T919*N919</f>
        <v>0</v>
      </c>
      <c r="V919" s="104">
        <f t="shared" ref="V919:V982" si="232">U919^2</f>
        <v>0</v>
      </c>
      <c r="W919" s="110">
        <f t="shared" ref="W919:W982" si="233">ABS(U919)</f>
        <v>0</v>
      </c>
    </row>
    <row r="920" spans="7:23">
      <c r="G920" s="7">
        <f t="shared" ref="G920:G983" si="234">G919+$C$20</f>
        <v>0.16680000000000272</v>
      </c>
      <c r="H920" s="6">
        <f t="shared" si="222"/>
        <v>8.8718852255093711E-2</v>
      </c>
      <c r="I920" s="5">
        <f t="shared" si="223"/>
        <v>45062203671.435677</v>
      </c>
      <c r="J920" s="3">
        <f t="shared" si="224"/>
        <v>45.062203671435682</v>
      </c>
      <c r="K920" s="3">
        <f t="shared" si="225"/>
        <v>2.219154676258956E-2</v>
      </c>
      <c r="L920" s="3">
        <f t="shared" si="226"/>
        <v>17.072848386862344</v>
      </c>
      <c r="M920" s="4">
        <f t="shared" si="227"/>
        <v>137225.65250701329</v>
      </c>
      <c r="N920" s="2">
        <f t="shared" si="228"/>
        <v>0.81657675897230442</v>
      </c>
      <c r="O920" s="3">
        <f t="shared" si="229"/>
        <v>0</v>
      </c>
      <c r="P920" s="2">
        <f t="shared" ref="P920:P983" si="235">EXP(-(((3.1415926*$E$14*$E$7*$I920*$I920)^2)/11.090355)*(($E$15/$E$6)^2))</f>
        <v>6.681783510235629E-246</v>
      </c>
      <c r="Q920" s="2">
        <f t="shared" si="230"/>
        <v>1.4545478555145579E-34</v>
      </c>
      <c r="R920" s="2">
        <f t="shared" ref="R920:R983" si="236">EXP((-0.5*(PI()*$E$24*$E$7)^2)*(I920^4))</f>
        <v>1</v>
      </c>
      <c r="S920" s="2">
        <f t="shared" ref="S920:S983" si="237">EXP(-(((3.1415926*$E$14*$E$7*I920*I920)^2)/11.090355)*(($E$15/$E$6)^2))</f>
        <v>6.681783510235629E-246</v>
      </c>
      <c r="T920" s="2">
        <f t="shared" ref="T920:T983" si="238">(R920*O920*P920*((1-$C$17)+(Q920*$C$17)))*$C$18+(1-$C$18)</f>
        <v>0</v>
      </c>
      <c r="U920" s="2">
        <f t="shared" si="231"/>
        <v>0</v>
      </c>
      <c r="V920" s="104">
        <f t="shared" si="232"/>
        <v>0</v>
      </c>
      <c r="W920" s="110">
        <f t="shared" si="233"/>
        <v>0</v>
      </c>
    </row>
    <row r="921" spans="7:23">
      <c r="G921" s="7">
        <f t="shared" si="234"/>
        <v>0.16700000000000273</v>
      </c>
      <c r="H921" s="6">
        <f t="shared" si="222"/>
        <v>8.8825229775783276E-2</v>
      </c>
      <c r="I921" s="5">
        <f t="shared" si="223"/>
        <v>45116235090.705986</v>
      </c>
      <c r="J921" s="3">
        <f t="shared" si="224"/>
        <v>45.116235090705992</v>
      </c>
      <c r="K921" s="3">
        <f t="shared" si="225"/>
        <v>2.2164970059879871E-2</v>
      </c>
      <c r="L921" s="3">
        <f t="shared" si="226"/>
        <v>17.093319428093594</v>
      </c>
      <c r="M921" s="4">
        <f t="shared" si="227"/>
        <v>137875.93095031366</v>
      </c>
      <c r="N921" s="2">
        <f t="shared" si="228"/>
        <v>-0.79815079501933706</v>
      </c>
      <c r="O921" s="3">
        <f t="shared" si="229"/>
        <v>0</v>
      </c>
      <c r="P921" s="2">
        <f t="shared" si="235"/>
        <v>4.4348198726992314E-247</v>
      </c>
      <c r="Q921" s="2">
        <f t="shared" si="230"/>
        <v>1.2092840904479714E-34</v>
      </c>
      <c r="R921" s="2">
        <f t="shared" si="236"/>
        <v>1</v>
      </c>
      <c r="S921" s="2">
        <f t="shared" si="237"/>
        <v>4.4348198726992314E-247</v>
      </c>
      <c r="T921" s="2">
        <f t="shared" si="238"/>
        <v>0</v>
      </c>
      <c r="U921" s="2">
        <f t="shared" si="231"/>
        <v>0</v>
      </c>
      <c r="V921" s="104">
        <f t="shared" si="232"/>
        <v>0</v>
      </c>
      <c r="W921" s="110">
        <f t="shared" si="233"/>
        <v>0</v>
      </c>
    </row>
    <row r="922" spans="7:23">
      <c r="G922" s="7">
        <f t="shared" si="234"/>
        <v>0.16720000000000274</v>
      </c>
      <c r="H922" s="6">
        <f t="shared" si="222"/>
        <v>8.8931607296472842E-2</v>
      </c>
      <c r="I922" s="5">
        <f t="shared" si="223"/>
        <v>45170266509.976295</v>
      </c>
      <c r="J922" s="3">
        <f t="shared" si="224"/>
        <v>45.170266509976301</v>
      </c>
      <c r="K922" s="3">
        <f t="shared" si="225"/>
        <v>2.2138456937798676E-2</v>
      </c>
      <c r="L922" s="3">
        <f t="shared" si="226"/>
        <v>17.113790469324847</v>
      </c>
      <c r="M922" s="4">
        <f t="shared" si="227"/>
        <v>138528.52821771885</v>
      </c>
      <c r="N922" s="2">
        <f t="shared" si="228"/>
        <v>-7.0157289262681277E-2</v>
      </c>
      <c r="O922" s="3">
        <f t="shared" si="229"/>
        <v>0</v>
      </c>
      <c r="P922" s="2">
        <f t="shared" si="235"/>
        <v>2.914872503781993E-248</v>
      </c>
      <c r="Q922" s="2">
        <f t="shared" si="230"/>
        <v>1.0051538931003057E-34</v>
      </c>
      <c r="R922" s="2">
        <f t="shared" si="236"/>
        <v>1</v>
      </c>
      <c r="S922" s="2">
        <f t="shared" si="237"/>
        <v>2.914872503781993E-248</v>
      </c>
      <c r="T922" s="2">
        <f t="shared" si="238"/>
        <v>0</v>
      </c>
      <c r="U922" s="2">
        <f t="shared" si="231"/>
        <v>0</v>
      </c>
      <c r="V922" s="104">
        <f t="shared" si="232"/>
        <v>0</v>
      </c>
      <c r="W922" s="110">
        <f t="shared" si="233"/>
        <v>0</v>
      </c>
    </row>
    <row r="923" spans="7:23">
      <c r="G923" s="7">
        <f t="shared" si="234"/>
        <v>0.16740000000000274</v>
      </c>
      <c r="H923" s="6">
        <f t="shared" si="222"/>
        <v>8.9037984817162408E-2</v>
      </c>
      <c r="I923" s="5">
        <f t="shared" si="223"/>
        <v>45224297929.246605</v>
      </c>
      <c r="J923" s="3">
        <f t="shared" si="224"/>
        <v>45.22429792924661</v>
      </c>
      <c r="K923" s="3">
        <f t="shared" si="225"/>
        <v>2.2112007168458413E-2</v>
      </c>
      <c r="L923" s="3">
        <f t="shared" si="226"/>
        <v>17.134261510556097</v>
      </c>
      <c r="M923" s="4">
        <f t="shared" si="227"/>
        <v>139183.44984065735</v>
      </c>
      <c r="N923" s="2">
        <f t="shared" si="228"/>
        <v>-0.99954309731471913</v>
      </c>
      <c r="O923" s="3">
        <f t="shared" si="229"/>
        <v>0</v>
      </c>
      <c r="P923" s="2">
        <f t="shared" si="235"/>
        <v>1.8971993809522772E-249</v>
      </c>
      <c r="Q923" s="2">
        <f t="shared" si="230"/>
        <v>8.35296523418157E-35</v>
      </c>
      <c r="R923" s="2">
        <f t="shared" si="236"/>
        <v>1</v>
      </c>
      <c r="S923" s="2">
        <f t="shared" si="237"/>
        <v>1.8971993809522772E-249</v>
      </c>
      <c r="T923" s="2">
        <f t="shared" si="238"/>
        <v>0</v>
      </c>
      <c r="U923" s="2">
        <f t="shared" si="231"/>
        <v>0</v>
      </c>
      <c r="V923" s="104">
        <f t="shared" si="232"/>
        <v>0</v>
      </c>
      <c r="W923" s="110">
        <f t="shared" si="233"/>
        <v>0</v>
      </c>
    </row>
    <row r="924" spans="7:23">
      <c r="G924" s="7">
        <f t="shared" si="234"/>
        <v>0.16760000000000275</v>
      </c>
      <c r="H924" s="6">
        <f t="shared" si="222"/>
        <v>8.914436233785196E-2</v>
      </c>
      <c r="I924" s="5">
        <f t="shared" si="223"/>
        <v>45278329348.516907</v>
      </c>
      <c r="J924" s="3">
        <f t="shared" si="224"/>
        <v>45.278329348516912</v>
      </c>
      <c r="K924" s="3">
        <f t="shared" si="225"/>
        <v>2.2085620525059298E-2</v>
      </c>
      <c r="L924" s="3">
        <f t="shared" si="226"/>
        <v>17.154732551787344</v>
      </c>
      <c r="M924" s="4">
        <f t="shared" si="227"/>
        <v>139840.70135717798</v>
      </c>
      <c r="N924" s="2">
        <f t="shared" si="228"/>
        <v>0.80895643369337389</v>
      </c>
      <c r="O924" s="3">
        <f t="shared" si="229"/>
        <v>0</v>
      </c>
      <c r="P924" s="2">
        <f t="shared" si="235"/>
        <v>1.2227735708883863E-250</v>
      </c>
      <c r="Q924" s="2">
        <f t="shared" si="230"/>
        <v>6.9398915462008312E-35</v>
      </c>
      <c r="R924" s="2">
        <f t="shared" si="236"/>
        <v>1</v>
      </c>
      <c r="S924" s="2">
        <f t="shared" si="237"/>
        <v>1.2227735708883863E-250</v>
      </c>
      <c r="T924" s="2">
        <f t="shared" si="238"/>
        <v>0</v>
      </c>
      <c r="U924" s="2">
        <f t="shared" si="231"/>
        <v>0</v>
      </c>
      <c r="V924" s="104">
        <f t="shared" si="232"/>
        <v>0</v>
      </c>
      <c r="W924" s="110">
        <f t="shared" si="233"/>
        <v>0</v>
      </c>
    </row>
    <row r="925" spans="7:23">
      <c r="G925" s="7">
        <f t="shared" si="234"/>
        <v>0.16780000000000275</v>
      </c>
      <c r="H925" s="6">
        <f t="shared" si="222"/>
        <v>8.9250739858541525E-2</v>
      </c>
      <c r="I925" s="5">
        <f t="shared" si="223"/>
        <v>45332360767.787216</v>
      </c>
      <c r="J925" s="3">
        <f t="shared" si="224"/>
        <v>45.332360767787222</v>
      </c>
      <c r="K925" s="3">
        <f t="shared" si="225"/>
        <v>2.2059296781882828E-2</v>
      </c>
      <c r="L925" s="3">
        <f t="shared" si="226"/>
        <v>17.175203593018594</v>
      </c>
      <c r="M925" s="4">
        <f t="shared" si="227"/>
        <v>140500.28831195037</v>
      </c>
      <c r="N925" s="2">
        <f t="shared" si="228"/>
        <v>0.88657013901759507</v>
      </c>
      <c r="O925" s="3">
        <f t="shared" si="229"/>
        <v>0</v>
      </c>
      <c r="P925" s="2">
        <f t="shared" si="235"/>
        <v>7.8038440943448788E-252</v>
      </c>
      <c r="Q925" s="2">
        <f t="shared" si="230"/>
        <v>5.764592178724703E-35</v>
      </c>
      <c r="R925" s="2">
        <f t="shared" si="236"/>
        <v>1</v>
      </c>
      <c r="S925" s="2">
        <f t="shared" si="237"/>
        <v>7.8038440943448788E-252</v>
      </c>
      <c r="T925" s="2">
        <f t="shared" si="238"/>
        <v>0</v>
      </c>
      <c r="U925" s="2">
        <f t="shared" si="231"/>
        <v>0</v>
      </c>
      <c r="V925" s="104">
        <f t="shared" si="232"/>
        <v>0</v>
      </c>
      <c r="W925" s="110">
        <f t="shared" si="233"/>
        <v>0</v>
      </c>
    </row>
    <row r="926" spans="7:23">
      <c r="G926" s="7">
        <f t="shared" si="234"/>
        <v>0.16800000000000276</v>
      </c>
      <c r="H926" s="6">
        <f t="shared" si="222"/>
        <v>8.9357117379231091E-2</v>
      </c>
      <c r="I926" s="5">
        <f t="shared" si="223"/>
        <v>45386392187.057526</v>
      </c>
      <c r="J926" s="3">
        <f t="shared" si="224"/>
        <v>45.386392187057531</v>
      </c>
      <c r="K926" s="3">
        <f t="shared" si="225"/>
        <v>2.2033035714285346E-2</v>
      </c>
      <c r="L926" s="3">
        <f t="shared" si="226"/>
        <v>17.195674634249848</v>
      </c>
      <c r="M926" s="4">
        <f t="shared" si="227"/>
        <v>141162.21625626434</v>
      </c>
      <c r="N926" s="2">
        <f t="shared" si="228"/>
        <v>-0.89283894454492574</v>
      </c>
      <c r="O926" s="3">
        <f t="shared" si="229"/>
        <v>0</v>
      </c>
      <c r="P926" s="2">
        <f t="shared" si="235"/>
        <v>4.9316290198327161E-253</v>
      </c>
      <c r="Q926" s="2">
        <f t="shared" si="230"/>
        <v>4.7872751316273479E-35</v>
      </c>
      <c r="R926" s="2">
        <f t="shared" si="236"/>
        <v>1</v>
      </c>
      <c r="S926" s="2">
        <f t="shared" si="237"/>
        <v>4.9316290198327161E-253</v>
      </c>
      <c r="T926" s="2">
        <f t="shared" si="238"/>
        <v>0</v>
      </c>
      <c r="U926" s="2">
        <f t="shared" si="231"/>
        <v>0</v>
      </c>
      <c r="V926" s="104">
        <f t="shared" si="232"/>
        <v>0</v>
      </c>
      <c r="W926" s="110">
        <f t="shared" si="233"/>
        <v>0</v>
      </c>
    </row>
    <row r="927" spans="7:23">
      <c r="G927" s="7">
        <f t="shared" si="234"/>
        <v>0.16820000000000276</v>
      </c>
      <c r="H927" s="6">
        <f t="shared" si="222"/>
        <v>8.9463494899920643E-2</v>
      </c>
      <c r="I927" s="5">
        <f t="shared" si="223"/>
        <v>45440423606.327827</v>
      </c>
      <c r="J927" s="3">
        <f t="shared" si="224"/>
        <v>45.440423606327833</v>
      </c>
      <c r="K927" s="3">
        <f t="shared" si="225"/>
        <v>2.2006837098691667E-2</v>
      </c>
      <c r="L927" s="3">
        <f t="shared" si="226"/>
        <v>17.216145675481094</v>
      </c>
      <c r="M927" s="4">
        <f t="shared" si="227"/>
        <v>141826.49074803022</v>
      </c>
      <c r="N927" s="2">
        <f t="shared" si="228"/>
        <v>0.59682720681040347</v>
      </c>
      <c r="O927" s="3">
        <f t="shared" si="229"/>
        <v>0</v>
      </c>
      <c r="P927" s="2">
        <f t="shared" si="235"/>
        <v>3.085895946594615E-254</v>
      </c>
      <c r="Q927" s="2">
        <f t="shared" si="230"/>
        <v>3.9747707226670841E-35</v>
      </c>
      <c r="R927" s="2">
        <f t="shared" si="236"/>
        <v>1</v>
      </c>
      <c r="S927" s="2">
        <f t="shared" si="237"/>
        <v>3.085895946594615E-254</v>
      </c>
      <c r="T927" s="2">
        <f t="shared" si="238"/>
        <v>0</v>
      </c>
      <c r="U927" s="2">
        <f t="shared" si="231"/>
        <v>0</v>
      </c>
      <c r="V927" s="104">
        <f t="shared" si="232"/>
        <v>0</v>
      </c>
      <c r="W927" s="110">
        <f t="shared" si="233"/>
        <v>0</v>
      </c>
    </row>
    <row r="928" spans="7:23">
      <c r="G928" s="7">
        <f t="shared" si="234"/>
        <v>0.16840000000000277</v>
      </c>
      <c r="H928" s="6">
        <f t="shared" si="222"/>
        <v>8.9569872420610208E-2</v>
      </c>
      <c r="I928" s="5">
        <f t="shared" si="223"/>
        <v>45494455025.598137</v>
      </c>
      <c r="J928" s="3">
        <f t="shared" si="224"/>
        <v>45.494455025598143</v>
      </c>
      <c r="K928" s="3">
        <f t="shared" si="225"/>
        <v>2.1980700712588709E-2</v>
      </c>
      <c r="L928" s="3">
        <f t="shared" si="226"/>
        <v>17.236616716712344</v>
      </c>
      <c r="M928" s="4">
        <f t="shared" si="227"/>
        <v>142493.11735177916</v>
      </c>
      <c r="N928" s="2">
        <f t="shared" si="228"/>
        <v>3.0575034240442583E-2</v>
      </c>
      <c r="O928" s="3">
        <f t="shared" si="229"/>
        <v>0</v>
      </c>
      <c r="P928" s="2">
        <f t="shared" si="235"/>
        <v>1.9119256398369968E-255</v>
      </c>
      <c r="Q928" s="2">
        <f t="shared" si="230"/>
        <v>3.2994357190599677E-35</v>
      </c>
      <c r="R928" s="2">
        <f t="shared" si="236"/>
        <v>1</v>
      </c>
      <c r="S928" s="2">
        <f t="shared" si="237"/>
        <v>1.9119256398369968E-255</v>
      </c>
      <c r="T928" s="2">
        <f t="shared" si="238"/>
        <v>0</v>
      </c>
      <c r="U928" s="2">
        <f t="shared" si="231"/>
        <v>0</v>
      </c>
      <c r="V928" s="104">
        <f t="shared" si="232"/>
        <v>0</v>
      </c>
      <c r="W928" s="110">
        <f t="shared" si="233"/>
        <v>0</v>
      </c>
    </row>
    <row r="929" spans="7:23">
      <c r="G929" s="7">
        <f t="shared" si="234"/>
        <v>0.16860000000000278</v>
      </c>
      <c r="H929" s="6">
        <f t="shared" si="222"/>
        <v>8.967624994129976E-2</v>
      </c>
      <c r="I929" s="5">
        <f t="shared" si="223"/>
        <v>45548486444.868439</v>
      </c>
      <c r="J929" s="3">
        <f t="shared" si="224"/>
        <v>45.548486444868445</v>
      </c>
      <c r="K929" s="3">
        <f t="shared" si="225"/>
        <v>2.1954626334519209E-2</v>
      </c>
      <c r="L929" s="3">
        <f t="shared" si="226"/>
        <v>17.257087757943594</v>
      </c>
      <c r="M929" s="4">
        <f t="shared" si="227"/>
        <v>143162.10163866243</v>
      </c>
      <c r="N929" s="2">
        <f t="shared" si="228"/>
        <v>-0.20408420430489088</v>
      </c>
      <c r="O929" s="3">
        <f t="shared" si="229"/>
        <v>0</v>
      </c>
      <c r="P929" s="2">
        <f t="shared" si="235"/>
        <v>1.1728685007755039E-256</v>
      </c>
      <c r="Q929" s="2">
        <f t="shared" si="230"/>
        <v>2.7382377664468838E-35</v>
      </c>
      <c r="R929" s="2">
        <f t="shared" si="236"/>
        <v>1</v>
      </c>
      <c r="S929" s="2">
        <f t="shared" si="237"/>
        <v>1.1728685007755039E-256</v>
      </c>
      <c r="T929" s="2">
        <f t="shared" si="238"/>
        <v>0</v>
      </c>
      <c r="U929" s="2">
        <f t="shared" si="231"/>
        <v>0</v>
      </c>
      <c r="V929" s="104">
        <f t="shared" si="232"/>
        <v>0</v>
      </c>
      <c r="W929" s="110">
        <f t="shared" si="233"/>
        <v>0</v>
      </c>
    </row>
    <row r="930" spans="7:23">
      <c r="G930" s="7">
        <f t="shared" si="234"/>
        <v>0.16880000000000278</v>
      </c>
      <c r="H930" s="6">
        <f t="shared" si="222"/>
        <v>8.9782627461989326E-2</v>
      </c>
      <c r="I930" s="5">
        <f t="shared" si="223"/>
        <v>45602517864.138748</v>
      </c>
      <c r="J930" s="3">
        <f t="shared" si="224"/>
        <v>45.602517864138754</v>
      </c>
      <c r="K930" s="3">
        <f t="shared" si="225"/>
        <v>2.1928613744075464E-2</v>
      </c>
      <c r="L930" s="3">
        <f t="shared" si="226"/>
        <v>17.277558799174844</v>
      </c>
      <c r="M930" s="4">
        <f t="shared" si="227"/>
        <v>143833.44918645211</v>
      </c>
      <c r="N930" s="2">
        <f t="shared" si="228"/>
        <v>-0.91632652888756816</v>
      </c>
      <c r="O930" s="3">
        <f t="shared" si="229"/>
        <v>0</v>
      </c>
      <c r="P930" s="2">
        <f t="shared" si="235"/>
        <v>7.1237063257833606E-258</v>
      </c>
      <c r="Q930" s="2">
        <f t="shared" si="230"/>
        <v>2.2719906269840635E-35</v>
      </c>
      <c r="R930" s="2">
        <f t="shared" si="236"/>
        <v>1</v>
      </c>
      <c r="S930" s="2">
        <f t="shared" si="237"/>
        <v>7.1237063257833606E-258</v>
      </c>
      <c r="T930" s="2">
        <f t="shared" si="238"/>
        <v>0</v>
      </c>
      <c r="U930" s="2">
        <f t="shared" si="231"/>
        <v>0</v>
      </c>
      <c r="V930" s="104">
        <f t="shared" si="232"/>
        <v>0</v>
      </c>
      <c r="W930" s="110">
        <f t="shared" si="233"/>
        <v>0</v>
      </c>
    </row>
    <row r="931" spans="7:23">
      <c r="G931" s="7">
        <f t="shared" si="234"/>
        <v>0.16900000000000279</v>
      </c>
      <c r="H931" s="6">
        <f t="shared" si="222"/>
        <v>8.9889004982678891E-2</v>
      </c>
      <c r="I931" s="5">
        <f t="shared" si="223"/>
        <v>45656549283.409058</v>
      </c>
      <c r="J931" s="3">
        <f t="shared" si="224"/>
        <v>45.656549283409063</v>
      </c>
      <c r="K931" s="3">
        <f t="shared" si="225"/>
        <v>2.1902662721893125E-2</v>
      </c>
      <c r="L931" s="3">
        <f t="shared" si="226"/>
        <v>17.298029840406095</v>
      </c>
      <c r="M931" s="4">
        <f t="shared" si="227"/>
        <v>144507.1655795406</v>
      </c>
      <c r="N931" s="2">
        <f t="shared" si="228"/>
        <v>0.25394521285862803</v>
      </c>
      <c r="O931" s="3">
        <f t="shared" si="229"/>
        <v>0</v>
      </c>
      <c r="P931" s="2">
        <f t="shared" si="235"/>
        <v>4.2838158376142718E-259</v>
      </c>
      <c r="Q931" s="2">
        <f t="shared" si="230"/>
        <v>1.8847155321077615E-35</v>
      </c>
      <c r="R931" s="2">
        <f t="shared" si="236"/>
        <v>1</v>
      </c>
      <c r="S931" s="2">
        <f t="shared" si="237"/>
        <v>4.2838158376142718E-259</v>
      </c>
      <c r="T931" s="2">
        <f t="shared" si="238"/>
        <v>0</v>
      </c>
      <c r="U931" s="2">
        <f t="shared" si="231"/>
        <v>0</v>
      </c>
      <c r="V931" s="104">
        <f t="shared" si="232"/>
        <v>0</v>
      </c>
      <c r="W931" s="110">
        <f t="shared" si="233"/>
        <v>0</v>
      </c>
    </row>
    <row r="932" spans="7:23">
      <c r="G932" s="7">
        <f t="shared" si="234"/>
        <v>0.16920000000000279</v>
      </c>
      <c r="H932" s="6">
        <f t="shared" si="222"/>
        <v>8.9995382503368457E-2</v>
      </c>
      <c r="I932" s="5">
        <f t="shared" si="223"/>
        <v>45710580702.679367</v>
      </c>
      <c r="J932" s="3">
        <f t="shared" si="224"/>
        <v>45.710580702679373</v>
      </c>
      <c r="K932" s="3">
        <f t="shared" si="225"/>
        <v>2.1876773049645023E-2</v>
      </c>
      <c r="L932" s="3">
        <f t="shared" si="226"/>
        <v>17.318500881637345</v>
      </c>
      <c r="M932" s="4">
        <f t="shared" si="227"/>
        <v>145183.25640894071</v>
      </c>
      <c r="N932" s="2">
        <f t="shared" si="228"/>
        <v>-0.78652761117859316</v>
      </c>
      <c r="O932" s="3">
        <f t="shared" si="229"/>
        <v>0</v>
      </c>
      <c r="P932" s="2">
        <f t="shared" si="235"/>
        <v>2.5504299851188355E-260</v>
      </c>
      <c r="Q932" s="2">
        <f t="shared" si="230"/>
        <v>1.5631079748284062E-35</v>
      </c>
      <c r="R932" s="2">
        <f t="shared" si="236"/>
        <v>1</v>
      </c>
      <c r="S932" s="2">
        <f t="shared" si="237"/>
        <v>2.5504299851188355E-260</v>
      </c>
      <c r="T932" s="2">
        <f t="shared" si="238"/>
        <v>0</v>
      </c>
      <c r="U932" s="2">
        <f t="shared" si="231"/>
        <v>0</v>
      </c>
      <c r="V932" s="104">
        <f t="shared" si="232"/>
        <v>0</v>
      </c>
      <c r="W932" s="110">
        <f t="shared" si="233"/>
        <v>0</v>
      </c>
    </row>
    <row r="933" spans="7:23">
      <c r="G933" s="7">
        <f t="shared" si="234"/>
        <v>0.1694000000000028</v>
      </c>
      <c r="H933" s="6">
        <f t="shared" si="222"/>
        <v>9.0101760024058009E-2</v>
      </c>
      <c r="I933" s="5">
        <f t="shared" si="223"/>
        <v>45764612121.949669</v>
      </c>
      <c r="J933" s="3">
        <f t="shared" si="224"/>
        <v>45.764612121949675</v>
      </c>
      <c r="K933" s="3">
        <f t="shared" si="225"/>
        <v>2.1850944510035056E-2</v>
      </c>
      <c r="L933" s="3">
        <f t="shared" si="226"/>
        <v>17.338971922868595</v>
      </c>
      <c r="M933" s="4">
        <f t="shared" si="227"/>
        <v>145861.72727228596</v>
      </c>
      <c r="N933" s="2">
        <f t="shared" si="228"/>
        <v>-0.71177082120453372</v>
      </c>
      <c r="O933" s="3">
        <f t="shared" si="229"/>
        <v>0</v>
      </c>
      <c r="P933" s="2">
        <f t="shared" si="235"/>
        <v>1.5032927560197276E-261</v>
      </c>
      <c r="Q933" s="2">
        <f t="shared" si="230"/>
        <v>1.2960926355533159E-35</v>
      </c>
      <c r="R933" s="2">
        <f t="shared" si="236"/>
        <v>1</v>
      </c>
      <c r="S933" s="2">
        <f t="shared" si="237"/>
        <v>1.5032927560197276E-261</v>
      </c>
      <c r="T933" s="2">
        <f t="shared" si="238"/>
        <v>0</v>
      </c>
      <c r="U933" s="2">
        <f t="shared" si="231"/>
        <v>0</v>
      </c>
      <c r="V933" s="104">
        <f t="shared" si="232"/>
        <v>0</v>
      </c>
      <c r="W933" s="110">
        <f t="shared" si="233"/>
        <v>0</v>
      </c>
    </row>
    <row r="934" spans="7:23">
      <c r="G934" s="7">
        <f t="shared" si="234"/>
        <v>0.1696000000000028</v>
      </c>
      <c r="H934" s="6">
        <f t="shared" si="222"/>
        <v>9.0208137544747574E-2</v>
      </c>
      <c r="I934" s="5">
        <f t="shared" si="223"/>
        <v>45818643541.219978</v>
      </c>
      <c r="J934" s="3">
        <f t="shared" si="224"/>
        <v>45.818643541219984</v>
      </c>
      <c r="K934" s="3">
        <f t="shared" si="225"/>
        <v>2.1825176886792089E-2</v>
      </c>
      <c r="L934" s="3">
        <f t="shared" si="226"/>
        <v>17.359442964099845</v>
      </c>
      <c r="M934" s="4">
        <f t="shared" si="227"/>
        <v>146542.58377383032</v>
      </c>
      <c r="N934" s="2">
        <f t="shared" si="228"/>
        <v>-7.7011898087369149E-2</v>
      </c>
      <c r="O934" s="3">
        <f t="shared" si="229"/>
        <v>0</v>
      </c>
      <c r="P934" s="2">
        <f t="shared" si="235"/>
        <v>8.7722494643856883E-263</v>
      </c>
      <c r="Q934" s="2">
        <f t="shared" si="230"/>
        <v>1.0744519589205308E-35</v>
      </c>
      <c r="R934" s="2">
        <f t="shared" si="236"/>
        <v>1</v>
      </c>
      <c r="S934" s="2">
        <f t="shared" si="237"/>
        <v>8.7722494643856883E-263</v>
      </c>
      <c r="T934" s="2">
        <f t="shared" si="238"/>
        <v>0</v>
      </c>
      <c r="U934" s="2">
        <f t="shared" si="231"/>
        <v>0</v>
      </c>
      <c r="V934" s="104">
        <f t="shared" si="232"/>
        <v>0</v>
      </c>
      <c r="W934" s="110">
        <f t="shared" si="233"/>
        <v>0</v>
      </c>
    </row>
    <row r="935" spans="7:23">
      <c r="G935" s="7">
        <f t="shared" si="234"/>
        <v>0.16980000000000281</v>
      </c>
      <c r="H935" s="6">
        <f t="shared" si="222"/>
        <v>9.031451506543714E-2</v>
      </c>
      <c r="I935" s="5">
        <f t="shared" si="223"/>
        <v>45872674960.490288</v>
      </c>
      <c r="J935" s="3">
        <f t="shared" si="224"/>
        <v>45.872674960490293</v>
      </c>
      <c r="K935" s="3">
        <f t="shared" si="225"/>
        <v>2.1799469964663944E-2</v>
      </c>
      <c r="L935" s="3">
        <f t="shared" si="226"/>
        <v>17.379914005331095</v>
      </c>
      <c r="M935" s="4">
        <f t="shared" si="227"/>
        <v>147225.83152444827</v>
      </c>
      <c r="N935" s="2">
        <f t="shared" si="228"/>
        <v>-0.99210516587761743</v>
      </c>
      <c r="O935" s="3">
        <f t="shared" si="229"/>
        <v>0</v>
      </c>
      <c r="P935" s="2">
        <f t="shared" si="235"/>
        <v>5.067634972814472E-264</v>
      </c>
      <c r="Q935" s="2">
        <f t="shared" si="230"/>
        <v>8.9051626477419185E-36</v>
      </c>
      <c r="R935" s="2">
        <f t="shared" si="236"/>
        <v>1</v>
      </c>
      <c r="S935" s="2">
        <f t="shared" si="237"/>
        <v>5.067634972814472E-264</v>
      </c>
      <c r="T935" s="2">
        <f t="shared" si="238"/>
        <v>0</v>
      </c>
      <c r="U935" s="2">
        <f t="shared" si="231"/>
        <v>0</v>
      </c>
      <c r="V935" s="104">
        <f t="shared" si="232"/>
        <v>0</v>
      </c>
      <c r="W935" s="110">
        <f t="shared" si="233"/>
        <v>0</v>
      </c>
    </row>
    <row r="936" spans="7:23">
      <c r="G936" s="7">
        <f t="shared" si="234"/>
        <v>0.17000000000000282</v>
      </c>
      <c r="H936" s="6">
        <f t="shared" si="222"/>
        <v>9.0420892586126705E-2</v>
      </c>
      <c r="I936" s="5">
        <f t="shared" si="223"/>
        <v>45926706379.760597</v>
      </c>
      <c r="J936" s="3">
        <f t="shared" si="224"/>
        <v>45.926706379760603</v>
      </c>
      <c r="K936" s="3">
        <f t="shared" si="225"/>
        <v>2.1773823529411398E-2</v>
      </c>
      <c r="L936" s="3">
        <f t="shared" si="226"/>
        <v>17.400385046562345</v>
      </c>
      <c r="M936" s="4">
        <f t="shared" si="227"/>
        <v>147911.47614163469</v>
      </c>
      <c r="N936" s="2">
        <f t="shared" si="228"/>
        <v>-0.79506660539131235</v>
      </c>
      <c r="O936" s="3">
        <f t="shared" si="229"/>
        <v>0</v>
      </c>
      <c r="P936" s="2">
        <f t="shared" si="235"/>
        <v>2.8981195592533214E-265</v>
      </c>
      <c r="Q936" s="2">
        <f t="shared" si="230"/>
        <v>7.3790525799658533E-36</v>
      </c>
      <c r="R936" s="2">
        <f t="shared" si="236"/>
        <v>1</v>
      </c>
      <c r="S936" s="2">
        <f t="shared" si="237"/>
        <v>2.8981195592533214E-265</v>
      </c>
      <c r="T936" s="2">
        <f t="shared" si="238"/>
        <v>0</v>
      </c>
      <c r="U936" s="2">
        <f t="shared" si="231"/>
        <v>0</v>
      </c>
      <c r="V936" s="104">
        <f t="shared" si="232"/>
        <v>0</v>
      </c>
      <c r="W936" s="110">
        <f t="shared" si="233"/>
        <v>0</v>
      </c>
    </row>
    <row r="937" spans="7:23">
      <c r="G937" s="7">
        <f t="shared" si="234"/>
        <v>0.17020000000000282</v>
      </c>
      <c r="H937" s="6">
        <f t="shared" si="222"/>
        <v>9.0527270106816271E-2</v>
      </c>
      <c r="I937" s="5">
        <f t="shared" si="223"/>
        <v>45980737799.030907</v>
      </c>
      <c r="J937" s="3">
        <f t="shared" si="224"/>
        <v>45.980737799030912</v>
      </c>
      <c r="K937" s="3">
        <f t="shared" si="225"/>
        <v>2.1748237367802219E-2</v>
      </c>
      <c r="L937" s="3">
        <f t="shared" si="226"/>
        <v>17.420856087793595</v>
      </c>
      <c r="M937" s="4">
        <f t="shared" si="227"/>
        <v>148599.523249505</v>
      </c>
      <c r="N937" s="2">
        <f t="shared" si="228"/>
        <v>0.77124876860302261</v>
      </c>
      <c r="O937" s="3">
        <f t="shared" si="229"/>
        <v>0</v>
      </c>
      <c r="P937" s="2">
        <f t="shared" si="235"/>
        <v>1.6407165595539987E-266</v>
      </c>
      <c r="Q937" s="2">
        <f t="shared" si="230"/>
        <v>6.1131246139984417E-36</v>
      </c>
      <c r="R937" s="2">
        <f t="shared" si="236"/>
        <v>1</v>
      </c>
      <c r="S937" s="2">
        <f t="shared" si="237"/>
        <v>1.6407165595539987E-266</v>
      </c>
      <c r="T937" s="2">
        <f t="shared" si="238"/>
        <v>0</v>
      </c>
      <c r="U937" s="2">
        <f t="shared" si="231"/>
        <v>0</v>
      </c>
      <c r="V937" s="104">
        <f t="shared" si="232"/>
        <v>0</v>
      </c>
      <c r="W937" s="110">
        <f t="shared" si="233"/>
        <v>0</v>
      </c>
    </row>
    <row r="938" spans="7:23">
      <c r="G938" s="7">
        <f t="shared" si="234"/>
        <v>0.17040000000000283</v>
      </c>
      <c r="H938" s="6">
        <f t="shared" si="222"/>
        <v>9.0633647627505823E-2</v>
      </c>
      <c r="I938" s="5">
        <f t="shared" si="223"/>
        <v>46034769218.301208</v>
      </c>
      <c r="J938" s="3">
        <f t="shared" si="224"/>
        <v>46.034769218301214</v>
      </c>
      <c r="K938" s="3">
        <f t="shared" si="225"/>
        <v>2.172271126760527E-2</v>
      </c>
      <c r="L938" s="3">
        <f t="shared" si="226"/>
        <v>17.441327129024845</v>
      </c>
      <c r="M938" s="4">
        <f t="shared" si="227"/>
        <v>149289.97847879506</v>
      </c>
      <c r="N938" s="2">
        <f t="shared" si="228"/>
        <v>0.99998669328863021</v>
      </c>
      <c r="O938" s="3">
        <f t="shared" si="229"/>
        <v>0</v>
      </c>
      <c r="P938" s="2">
        <f t="shared" si="235"/>
        <v>9.194894928354386E-268</v>
      </c>
      <c r="Q938" s="2">
        <f t="shared" si="230"/>
        <v>5.0632548529888155E-36</v>
      </c>
      <c r="R938" s="2">
        <f t="shared" si="236"/>
        <v>1</v>
      </c>
      <c r="S938" s="2">
        <f t="shared" si="237"/>
        <v>9.194894928354386E-268</v>
      </c>
      <c r="T938" s="2">
        <f t="shared" si="238"/>
        <v>0</v>
      </c>
      <c r="U938" s="2">
        <f t="shared" si="231"/>
        <v>0</v>
      </c>
      <c r="V938" s="104">
        <f t="shared" si="232"/>
        <v>0</v>
      </c>
      <c r="W938" s="110">
        <f t="shared" si="233"/>
        <v>0</v>
      </c>
    </row>
    <row r="939" spans="7:23">
      <c r="G939" s="7">
        <f t="shared" si="234"/>
        <v>0.17060000000000283</v>
      </c>
      <c r="H939" s="6">
        <f t="shared" si="222"/>
        <v>9.0740025148195388E-2</v>
      </c>
      <c r="I939" s="5">
        <f t="shared" si="223"/>
        <v>46088800637.571518</v>
      </c>
      <c r="J939" s="3">
        <f t="shared" si="224"/>
        <v>46.088800637571524</v>
      </c>
      <c r="K939" s="3">
        <f t="shared" si="225"/>
        <v>2.1697245017584629E-2</v>
      </c>
      <c r="L939" s="3">
        <f t="shared" si="226"/>
        <v>17.461798170256095</v>
      </c>
      <c r="M939" s="4">
        <f t="shared" si="227"/>
        <v>149982.84746686157</v>
      </c>
      <c r="N939" s="2">
        <f t="shared" si="228"/>
        <v>-0.14216582722304394</v>
      </c>
      <c r="O939" s="3">
        <f t="shared" si="229"/>
        <v>0</v>
      </c>
      <c r="P939" s="2">
        <f t="shared" si="235"/>
        <v>5.1008854399167661E-269</v>
      </c>
      <c r="Q939" s="2">
        <f t="shared" si="230"/>
        <v>4.1927621041783252E-36</v>
      </c>
      <c r="R939" s="2">
        <f t="shared" si="236"/>
        <v>1</v>
      </c>
      <c r="S939" s="2">
        <f t="shared" si="237"/>
        <v>5.1008854399167661E-269</v>
      </c>
      <c r="T939" s="2">
        <f t="shared" si="238"/>
        <v>0</v>
      </c>
      <c r="U939" s="2">
        <f t="shared" si="231"/>
        <v>0</v>
      </c>
      <c r="V939" s="104">
        <f t="shared" si="232"/>
        <v>0</v>
      </c>
      <c r="W939" s="110">
        <f t="shared" si="233"/>
        <v>0</v>
      </c>
    </row>
    <row r="940" spans="7:23">
      <c r="G940" s="7">
        <f t="shared" si="234"/>
        <v>0.17080000000000284</v>
      </c>
      <c r="H940" s="6">
        <f t="shared" si="222"/>
        <v>9.0846402668884954E-2</v>
      </c>
      <c r="I940" s="5">
        <f t="shared" si="223"/>
        <v>46142832056.841827</v>
      </c>
      <c r="J940" s="3">
        <f t="shared" si="224"/>
        <v>46.142832056841833</v>
      </c>
      <c r="K940" s="3">
        <f t="shared" si="225"/>
        <v>2.1671838407493781E-2</v>
      </c>
      <c r="L940" s="3">
        <f t="shared" si="226"/>
        <v>17.482269211487345</v>
      </c>
      <c r="M940" s="4">
        <f t="shared" si="227"/>
        <v>150678.13585768131</v>
      </c>
      <c r="N940" s="2">
        <f t="shared" si="228"/>
        <v>0.90824202077597704</v>
      </c>
      <c r="O940" s="3">
        <f t="shared" si="229"/>
        <v>0</v>
      </c>
      <c r="P940" s="2">
        <f t="shared" si="235"/>
        <v>2.8010418006786139E-270</v>
      </c>
      <c r="Q940" s="2">
        <f t="shared" si="230"/>
        <v>3.4711593408366166E-36</v>
      </c>
      <c r="R940" s="2">
        <f t="shared" si="236"/>
        <v>1</v>
      </c>
      <c r="S940" s="2">
        <f t="shared" si="237"/>
        <v>2.8010418006786139E-270</v>
      </c>
      <c r="T940" s="2">
        <f t="shared" si="238"/>
        <v>0</v>
      </c>
      <c r="U940" s="2">
        <f t="shared" si="231"/>
        <v>0</v>
      </c>
      <c r="V940" s="104">
        <f t="shared" si="232"/>
        <v>0</v>
      </c>
      <c r="W940" s="110">
        <f t="shared" si="233"/>
        <v>0</v>
      </c>
    </row>
    <row r="941" spans="7:23">
      <c r="G941" s="7">
        <f t="shared" si="234"/>
        <v>0.17100000000000284</v>
      </c>
      <c r="H941" s="6">
        <f t="shared" si="222"/>
        <v>9.095278018957452E-2</v>
      </c>
      <c r="I941" s="5">
        <f t="shared" si="223"/>
        <v>46196863476.112129</v>
      </c>
      <c r="J941" s="3">
        <f t="shared" si="224"/>
        <v>46.196863476112135</v>
      </c>
      <c r="K941" s="3">
        <f t="shared" si="225"/>
        <v>2.1646491228069813E-2</v>
      </c>
      <c r="L941" s="3">
        <f t="shared" si="226"/>
        <v>17.502740252718596</v>
      </c>
      <c r="M941" s="4">
        <f t="shared" si="227"/>
        <v>151375.84930185162</v>
      </c>
      <c r="N941" s="2">
        <f t="shared" si="228"/>
        <v>0.9884917527583188</v>
      </c>
      <c r="O941" s="3">
        <f t="shared" si="229"/>
        <v>0</v>
      </c>
      <c r="P941" s="2">
        <f t="shared" si="235"/>
        <v>1.5225040283052682E-271</v>
      </c>
      <c r="Q941" s="2">
        <f t="shared" si="230"/>
        <v>2.8731134399244316E-36</v>
      </c>
      <c r="R941" s="2">
        <f t="shared" si="236"/>
        <v>1</v>
      </c>
      <c r="S941" s="2">
        <f t="shared" si="237"/>
        <v>1.5225040283052682E-271</v>
      </c>
      <c r="T941" s="2">
        <f t="shared" si="238"/>
        <v>0</v>
      </c>
      <c r="U941" s="2">
        <f t="shared" si="231"/>
        <v>0</v>
      </c>
      <c r="V941" s="104">
        <f t="shared" si="232"/>
        <v>0</v>
      </c>
      <c r="W941" s="110">
        <f t="shared" si="233"/>
        <v>0</v>
      </c>
    </row>
    <row r="942" spans="7:23">
      <c r="G942" s="7">
        <f t="shared" si="234"/>
        <v>0.17120000000000285</v>
      </c>
      <c r="H942" s="6">
        <f t="shared" si="222"/>
        <v>9.1059157710264071E-2</v>
      </c>
      <c r="I942" s="5">
        <f t="shared" si="223"/>
        <v>46250894895.382431</v>
      </c>
      <c r="J942" s="3">
        <f t="shared" si="224"/>
        <v>46.250894895382437</v>
      </c>
      <c r="K942" s="3">
        <f t="shared" si="225"/>
        <v>2.1621203271027675E-2</v>
      </c>
      <c r="L942" s="3">
        <f t="shared" si="226"/>
        <v>17.523211293949846</v>
      </c>
      <c r="M942" s="4">
        <f t="shared" si="227"/>
        <v>152075.99345659057</v>
      </c>
      <c r="N942" s="2">
        <f t="shared" si="228"/>
        <v>-0.83488926030711486</v>
      </c>
      <c r="O942" s="3">
        <f t="shared" si="229"/>
        <v>0</v>
      </c>
      <c r="P942" s="2">
        <f t="shared" si="235"/>
        <v>8.1912797496704269E-273</v>
      </c>
      <c r="Q942" s="2">
        <f t="shared" si="230"/>
        <v>2.377578650027546E-36</v>
      </c>
      <c r="R942" s="2">
        <f t="shared" si="236"/>
        <v>1</v>
      </c>
      <c r="S942" s="2">
        <f t="shared" si="237"/>
        <v>8.1912797496704269E-273</v>
      </c>
      <c r="T942" s="2">
        <f t="shared" si="238"/>
        <v>0</v>
      </c>
      <c r="U942" s="2">
        <f t="shared" si="231"/>
        <v>0</v>
      </c>
      <c r="V942" s="104">
        <f t="shared" si="232"/>
        <v>0</v>
      </c>
      <c r="W942" s="110">
        <f t="shared" si="233"/>
        <v>0</v>
      </c>
    </row>
    <row r="943" spans="7:23">
      <c r="G943" s="7">
        <f t="shared" si="234"/>
        <v>0.17140000000000286</v>
      </c>
      <c r="H943" s="6">
        <f t="shared" si="222"/>
        <v>9.1165535230953637E-2</v>
      </c>
      <c r="I943" s="5">
        <f t="shared" si="223"/>
        <v>46304926314.65274</v>
      </c>
      <c r="J943" s="3">
        <f t="shared" si="224"/>
        <v>46.304926314652747</v>
      </c>
      <c r="K943" s="3">
        <f t="shared" si="225"/>
        <v>2.1595974329054482E-2</v>
      </c>
      <c r="L943" s="3">
        <f t="shared" si="226"/>
        <v>17.543682335181096</v>
      </c>
      <c r="M943" s="4">
        <f t="shared" si="227"/>
        <v>152778.57398573673</v>
      </c>
      <c r="N943" s="2">
        <f t="shared" si="228"/>
        <v>0.14775077112791424</v>
      </c>
      <c r="O943" s="3">
        <f t="shared" si="229"/>
        <v>0</v>
      </c>
      <c r="P943" s="2">
        <f t="shared" si="235"/>
        <v>4.3620346248864587E-274</v>
      </c>
      <c r="Q943" s="2">
        <f t="shared" si="230"/>
        <v>1.9670749405782993E-36</v>
      </c>
      <c r="R943" s="2">
        <f t="shared" si="236"/>
        <v>1</v>
      </c>
      <c r="S943" s="2">
        <f t="shared" si="237"/>
        <v>4.3620346248864587E-274</v>
      </c>
      <c r="T943" s="2">
        <f t="shared" si="238"/>
        <v>0</v>
      </c>
      <c r="U943" s="2">
        <f t="shared" si="231"/>
        <v>0</v>
      </c>
      <c r="V943" s="104">
        <f t="shared" si="232"/>
        <v>0</v>
      </c>
      <c r="W943" s="110">
        <f t="shared" si="233"/>
        <v>0</v>
      </c>
    </row>
    <row r="944" spans="7:23">
      <c r="G944" s="7">
        <f t="shared" si="234"/>
        <v>0.17160000000000286</v>
      </c>
      <c r="H944" s="6">
        <f t="shared" si="222"/>
        <v>9.1271912751643203E-2</v>
      </c>
      <c r="I944" s="5">
        <f t="shared" si="223"/>
        <v>46358957733.92305</v>
      </c>
      <c r="J944" s="3">
        <f t="shared" si="224"/>
        <v>46.358957733923056</v>
      </c>
      <c r="K944" s="3">
        <f t="shared" si="225"/>
        <v>2.1570804195803834E-2</v>
      </c>
      <c r="L944" s="3">
        <f t="shared" si="226"/>
        <v>17.564153376412346</v>
      </c>
      <c r="M944" s="4">
        <f t="shared" si="227"/>
        <v>153483.59655974893</v>
      </c>
      <c r="N944" s="2">
        <f t="shared" si="228"/>
        <v>-0.91581230298400695</v>
      </c>
      <c r="O944" s="3">
        <f t="shared" si="229"/>
        <v>0</v>
      </c>
      <c r="P944" s="2">
        <f t="shared" si="235"/>
        <v>2.2991117668082959E-275</v>
      </c>
      <c r="Q944" s="2">
        <f t="shared" si="230"/>
        <v>1.6270871461025791E-36</v>
      </c>
      <c r="R944" s="2">
        <f t="shared" si="236"/>
        <v>1</v>
      </c>
      <c r="S944" s="2">
        <f t="shared" si="237"/>
        <v>2.2991117668082959E-275</v>
      </c>
      <c r="T944" s="2">
        <f t="shared" si="238"/>
        <v>0</v>
      </c>
      <c r="U944" s="2">
        <f t="shared" si="231"/>
        <v>0</v>
      </c>
      <c r="V944" s="104">
        <f t="shared" si="232"/>
        <v>0</v>
      </c>
      <c r="W944" s="110">
        <f t="shared" si="233"/>
        <v>0</v>
      </c>
    </row>
    <row r="945" spans="7:23">
      <c r="G945" s="7">
        <f t="shared" si="234"/>
        <v>0.17180000000000287</v>
      </c>
      <c r="H945" s="6">
        <f t="shared" si="222"/>
        <v>9.1378290272332768E-2</v>
      </c>
      <c r="I945" s="5">
        <f t="shared" si="223"/>
        <v>46412989153.193359</v>
      </c>
      <c r="J945" s="3">
        <f t="shared" si="224"/>
        <v>46.412989153193365</v>
      </c>
      <c r="K945" s="3">
        <f t="shared" si="225"/>
        <v>2.1545692665890206E-2</v>
      </c>
      <c r="L945" s="3">
        <f t="shared" si="226"/>
        <v>17.584624417643596</v>
      </c>
      <c r="M945" s="4">
        <f t="shared" si="227"/>
        <v>154191.06685570659</v>
      </c>
      <c r="N945" s="2">
        <f t="shared" si="228"/>
        <v>0.98032826630563197</v>
      </c>
      <c r="O945" s="3">
        <f t="shared" si="229"/>
        <v>0</v>
      </c>
      <c r="P945" s="2">
        <f t="shared" si="235"/>
        <v>1.1993729661088653E-276</v>
      </c>
      <c r="Q945" s="2">
        <f t="shared" si="230"/>
        <v>1.3455648003394088E-36</v>
      </c>
      <c r="R945" s="2">
        <f t="shared" si="236"/>
        <v>1</v>
      </c>
      <c r="S945" s="2">
        <f t="shared" si="237"/>
        <v>1.1993729661088653E-276</v>
      </c>
      <c r="T945" s="2">
        <f t="shared" si="238"/>
        <v>0</v>
      </c>
      <c r="U945" s="2">
        <f t="shared" si="231"/>
        <v>0</v>
      </c>
      <c r="V945" s="104">
        <f t="shared" si="232"/>
        <v>0</v>
      </c>
      <c r="W945" s="110">
        <f t="shared" si="233"/>
        <v>0</v>
      </c>
    </row>
    <row r="946" spans="7:23">
      <c r="G946" s="7">
        <f t="shared" si="234"/>
        <v>0.17200000000000287</v>
      </c>
      <c r="H946" s="6">
        <f t="shared" si="222"/>
        <v>9.1484667793022334E-2</v>
      </c>
      <c r="I946" s="5">
        <f t="shared" si="223"/>
        <v>46467020572.463669</v>
      </c>
      <c r="J946" s="3">
        <f t="shared" si="224"/>
        <v>46.467020572463674</v>
      </c>
      <c r="K946" s="3">
        <f t="shared" si="225"/>
        <v>2.1520639534883357E-2</v>
      </c>
      <c r="L946" s="3">
        <f t="shared" si="226"/>
        <v>17.605095458874846</v>
      </c>
      <c r="M946" s="4">
        <f t="shared" si="227"/>
        <v>154900.99055730965</v>
      </c>
      <c r="N946" s="2">
        <f t="shared" si="228"/>
        <v>0.99251353684923116</v>
      </c>
      <c r="O946" s="3">
        <f t="shared" si="229"/>
        <v>0</v>
      </c>
      <c r="P946" s="2">
        <f t="shared" si="235"/>
        <v>6.1924310758425335E-278</v>
      </c>
      <c r="Q946" s="2">
        <f t="shared" si="230"/>
        <v>1.1125058820599506E-36</v>
      </c>
      <c r="R946" s="2">
        <f t="shared" si="236"/>
        <v>1</v>
      </c>
      <c r="S946" s="2">
        <f t="shared" si="237"/>
        <v>6.1924310758425335E-278</v>
      </c>
      <c r="T946" s="2">
        <f t="shared" si="238"/>
        <v>0</v>
      </c>
      <c r="U946" s="2">
        <f t="shared" si="231"/>
        <v>0</v>
      </c>
      <c r="V946" s="104">
        <f t="shared" si="232"/>
        <v>0</v>
      </c>
      <c r="W946" s="110">
        <f t="shared" si="233"/>
        <v>0</v>
      </c>
    </row>
    <row r="947" spans="7:23">
      <c r="G947" s="7">
        <f t="shared" si="234"/>
        <v>0.17220000000000288</v>
      </c>
      <c r="H947" s="6">
        <f t="shared" si="222"/>
        <v>9.1591045313711886E-2</v>
      </c>
      <c r="I947" s="5">
        <f t="shared" si="223"/>
        <v>46521051991.733971</v>
      </c>
      <c r="J947" s="3">
        <f t="shared" si="224"/>
        <v>46.521051991733977</v>
      </c>
      <c r="K947" s="3">
        <f t="shared" si="225"/>
        <v>2.1495644599302775E-2</v>
      </c>
      <c r="L947" s="3">
        <f t="shared" si="226"/>
        <v>17.625566500106096</v>
      </c>
      <c r="M947" s="4">
        <f t="shared" si="227"/>
        <v>155613.3733548786</v>
      </c>
      <c r="N947" s="2">
        <f t="shared" si="228"/>
        <v>-0.80430320237894948</v>
      </c>
      <c r="O947" s="3">
        <f t="shared" si="229"/>
        <v>0</v>
      </c>
      <c r="P947" s="2">
        <f t="shared" si="235"/>
        <v>3.1642472250815598E-279</v>
      </c>
      <c r="Q947" s="2">
        <f t="shared" si="230"/>
        <v>9.1961047409529958E-37</v>
      </c>
      <c r="R947" s="2">
        <f t="shared" si="236"/>
        <v>1</v>
      </c>
      <c r="S947" s="2">
        <f t="shared" si="237"/>
        <v>3.1642472250815598E-279</v>
      </c>
      <c r="T947" s="2">
        <f t="shared" si="238"/>
        <v>0</v>
      </c>
      <c r="U947" s="2">
        <f t="shared" si="231"/>
        <v>0</v>
      </c>
      <c r="V947" s="104">
        <f t="shared" si="232"/>
        <v>0</v>
      </c>
      <c r="W947" s="110">
        <f t="shared" si="233"/>
        <v>0</v>
      </c>
    </row>
    <row r="948" spans="7:23">
      <c r="G948" s="7">
        <f t="shared" si="234"/>
        <v>0.17240000000000288</v>
      </c>
      <c r="H948" s="6">
        <f t="shared" si="222"/>
        <v>9.1697422834401451E-2</v>
      </c>
      <c r="I948" s="5">
        <f t="shared" si="223"/>
        <v>46575083411.00428</v>
      </c>
      <c r="J948" s="3">
        <f t="shared" si="224"/>
        <v>46.575083411004286</v>
      </c>
      <c r="K948" s="3">
        <f t="shared" si="225"/>
        <v>2.1470707656612166E-2</v>
      </c>
      <c r="L948" s="3">
        <f t="shared" si="226"/>
        <v>17.646037541337346</v>
      </c>
      <c r="M948" s="4">
        <f t="shared" si="227"/>
        <v>156328.22094535441</v>
      </c>
      <c r="N948" s="2">
        <f t="shared" si="228"/>
        <v>0.48033150460295454</v>
      </c>
      <c r="O948" s="3">
        <f t="shared" si="229"/>
        <v>0</v>
      </c>
      <c r="P948" s="2">
        <f t="shared" si="235"/>
        <v>1.6001896948582856E-280</v>
      </c>
      <c r="Q948" s="2">
        <f t="shared" si="230"/>
        <v>7.5999265895808135E-37</v>
      </c>
      <c r="R948" s="2">
        <f t="shared" si="236"/>
        <v>1</v>
      </c>
      <c r="S948" s="2">
        <f t="shared" si="237"/>
        <v>1.6001896948582856E-280</v>
      </c>
      <c r="T948" s="2">
        <f t="shared" si="238"/>
        <v>0</v>
      </c>
      <c r="U948" s="2">
        <f t="shared" si="231"/>
        <v>0</v>
      </c>
      <c r="V948" s="104">
        <f t="shared" si="232"/>
        <v>0</v>
      </c>
      <c r="W948" s="110">
        <f t="shared" si="233"/>
        <v>0</v>
      </c>
    </row>
    <row r="949" spans="7:23">
      <c r="G949" s="7">
        <f t="shared" si="234"/>
        <v>0.17260000000000289</v>
      </c>
      <c r="H949" s="6">
        <f t="shared" si="222"/>
        <v>9.1803800355091017E-2</v>
      </c>
      <c r="I949" s="5">
        <f t="shared" si="223"/>
        <v>46629114830.27459</v>
      </c>
      <c r="J949" s="3">
        <f t="shared" si="224"/>
        <v>46.629114830274595</v>
      </c>
      <c r="K949" s="3">
        <f t="shared" si="225"/>
        <v>2.1445828505214006E-2</v>
      </c>
      <c r="L949" s="3">
        <f t="shared" si="226"/>
        <v>17.666508582568596</v>
      </c>
      <c r="M949" s="4">
        <f t="shared" si="227"/>
        <v>157045.53903229855</v>
      </c>
      <c r="N949" s="2">
        <f t="shared" si="228"/>
        <v>-0.50891965039281639</v>
      </c>
      <c r="O949" s="3">
        <f t="shared" si="229"/>
        <v>0</v>
      </c>
      <c r="P949" s="2">
        <f t="shared" si="235"/>
        <v>8.0085499270933618E-282</v>
      </c>
      <c r="Q949" s="2">
        <f t="shared" si="230"/>
        <v>6.2794091345590037E-37</v>
      </c>
      <c r="R949" s="2">
        <f t="shared" si="236"/>
        <v>1</v>
      </c>
      <c r="S949" s="2">
        <f t="shared" si="237"/>
        <v>8.0085499270933618E-282</v>
      </c>
      <c r="T949" s="2">
        <f t="shared" si="238"/>
        <v>0</v>
      </c>
      <c r="U949" s="2">
        <f t="shared" si="231"/>
        <v>0</v>
      </c>
      <c r="V949" s="104">
        <f t="shared" si="232"/>
        <v>0</v>
      </c>
      <c r="W949" s="110">
        <f t="shared" si="233"/>
        <v>0</v>
      </c>
    </row>
    <row r="950" spans="7:23">
      <c r="G950" s="7">
        <f t="shared" si="234"/>
        <v>0.1728000000000029</v>
      </c>
      <c r="H950" s="6">
        <f t="shared" si="222"/>
        <v>9.1910177875780583E-2</v>
      </c>
      <c r="I950" s="5">
        <f t="shared" si="223"/>
        <v>46683146249.544899</v>
      </c>
      <c r="J950" s="3">
        <f t="shared" si="224"/>
        <v>46.683146249544905</v>
      </c>
      <c r="K950" s="3">
        <f t="shared" si="225"/>
        <v>2.1421006944444081E-2</v>
      </c>
      <c r="L950" s="3">
        <f t="shared" si="226"/>
        <v>17.686979623799846</v>
      </c>
      <c r="M950" s="4">
        <f t="shared" si="227"/>
        <v>157765.33332589292</v>
      </c>
      <c r="N950" s="2">
        <f t="shared" si="228"/>
        <v>0.78550096880923326</v>
      </c>
      <c r="O950" s="3">
        <f t="shared" si="229"/>
        <v>0</v>
      </c>
      <c r="P950" s="2">
        <f t="shared" si="235"/>
        <v>3.9664973843651704E-283</v>
      </c>
      <c r="Q950" s="2">
        <f t="shared" si="230"/>
        <v>5.1871888359919432E-37</v>
      </c>
      <c r="R950" s="2">
        <f t="shared" si="236"/>
        <v>1</v>
      </c>
      <c r="S950" s="2">
        <f t="shared" si="237"/>
        <v>3.9664973843651704E-283</v>
      </c>
      <c r="T950" s="2">
        <f t="shared" si="238"/>
        <v>0</v>
      </c>
      <c r="U950" s="2">
        <f t="shared" si="231"/>
        <v>0</v>
      </c>
      <c r="V950" s="104">
        <f t="shared" si="232"/>
        <v>0</v>
      </c>
      <c r="W950" s="110">
        <f t="shared" si="233"/>
        <v>0</v>
      </c>
    </row>
    <row r="951" spans="7:23">
      <c r="G951" s="7">
        <f t="shared" si="234"/>
        <v>0.1730000000000029</v>
      </c>
      <c r="H951" s="6">
        <f t="shared" si="222"/>
        <v>9.2016555396470134E-2</v>
      </c>
      <c r="I951" s="5">
        <f t="shared" si="223"/>
        <v>46737177668.815201</v>
      </c>
      <c r="J951" s="3">
        <f t="shared" si="224"/>
        <v>46.737177668815207</v>
      </c>
      <c r="K951" s="3">
        <f t="shared" si="225"/>
        <v>2.1396242774566112E-2</v>
      </c>
      <c r="L951" s="3">
        <f t="shared" si="226"/>
        <v>17.707450665031097</v>
      </c>
      <c r="M951" s="4">
        <f t="shared" si="227"/>
        <v>158487.60954293987</v>
      </c>
      <c r="N951" s="2">
        <f t="shared" si="228"/>
        <v>0.57566070603273944</v>
      </c>
      <c r="O951" s="3">
        <f t="shared" si="229"/>
        <v>0</v>
      </c>
      <c r="P951" s="2">
        <f t="shared" si="235"/>
        <v>1.9441099427691919E-284</v>
      </c>
      <c r="Q951" s="2">
        <f t="shared" si="230"/>
        <v>4.2839977243311972E-37</v>
      </c>
      <c r="R951" s="2">
        <f t="shared" si="236"/>
        <v>1</v>
      </c>
      <c r="S951" s="2">
        <f t="shared" si="237"/>
        <v>1.9441099427691919E-284</v>
      </c>
      <c r="T951" s="2">
        <f t="shared" si="238"/>
        <v>0</v>
      </c>
      <c r="U951" s="2">
        <f t="shared" si="231"/>
        <v>0</v>
      </c>
      <c r="V951" s="104">
        <f t="shared" si="232"/>
        <v>0</v>
      </c>
      <c r="W951" s="110">
        <f t="shared" si="233"/>
        <v>0</v>
      </c>
    </row>
    <row r="952" spans="7:23">
      <c r="G952" s="7">
        <f t="shared" si="234"/>
        <v>0.17320000000000291</v>
      </c>
      <c r="H952" s="6">
        <f t="shared" si="222"/>
        <v>9.21229329171597E-2</v>
      </c>
      <c r="I952" s="5">
        <f t="shared" si="223"/>
        <v>46791209088.08551</v>
      </c>
      <c r="J952" s="3">
        <f t="shared" si="224"/>
        <v>46.791209088085516</v>
      </c>
      <c r="K952" s="3">
        <f t="shared" si="225"/>
        <v>2.1371535796766379E-2</v>
      </c>
      <c r="L952" s="3">
        <f t="shared" si="226"/>
        <v>17.727921706262347</v>
      </c>
      <c r="M952" s="4">
        <f t="shared" si="227"/>
        <v>159212.37340686258</v>
      </c>
      <c r="N952" s="2">
        <f t="shared" si="228"/>
        <v>0.32463624809671399</v>
      </c>
      <c r="O952" s="3">
        <f t="shared" si="229"/>
        <v>0</v>
      </c>
      <c r="P952" s="2">
        <f t="shared" si="235"/>
        <v>9.4294056722186907E-286</v>
      </c>
      <c r="Q952" s="2">
        <f t="shared" si="230"/>
        <v>3.5372870113352528E-37</v>
      </c>
      <c r="R952" s="2">
        <f t="shared" si="236"/>
        <v>1</v>
      </c>
      <c r="S952" s="2">
        <f t="shared" si="237"/>
        <v>9.4294056722186907E-286</v>
      </c>
      <c r="T952" s="2">
        <f t="shared" si="238"/>
        <v>0</v>
      </c>
      <c r="U952" s="2">
        <f t="shared" si="231"/>
        <v>0</v>
      </c>
      <c r="V952" s="104">
        <f t="shared" si="232"/>
        <v>0</v>
      </c>
      <c r="W952" s="110">
        <f t="shared" si="233"/>
        <v>0</v>
      </c>
    </row>
    <row r="953" spans="7:23">
      <c r="G953" s="7">
        <f t="shared" si="234"/>
        <v>0.17340000000000291</v>
      </c>
      <c r="H953" s="6">
        <f t="shared" si="222"/>
        <v>9.2229310437849266E-2</v>
      </c>
      <c r="I953" s="5">
        <f t="shared" si="223"/>
        <v>46845240507.35582</v>
      </c>
      <c r="J953" s="3">
        <f t="shared" si="224"/>
        <v>46.845240507355825</v>
      </c>
      <c r="K953" s="3">
        <f t="shared" si="225"/>
        <v>2.1346885813148427E-2</v>
      </c>
      <c r="L953" s="3">
        <f t="shared" si="226"/>
        <v>17.748392747493597</v>
      </c>
      <c r="M953" s="4">
        <f t="shared" si="227"/>
        <v>159939.63064770441</v>
      </c>
      <c r="N953" s="2">
        <f t="shared" si="228"/>
        <v>0.93865552763424998</v>
      </c>
      <c r="O953" s="3">
        <f t="shared" si="229"/>
        <v>0</v>
      </c>
      <c r="P953" s="2">
        <f t="shared" si="235"/>
        <v>4.5257143860572535E-287</v>
      </c>
      <c r="Q953" s="2">
        <f t="shared" si="230"/>
        <v>2.9200834458705492E-37</v>
      </c>
      <c r="R953" s="2">
        <f t="shared" si="236"/>
        <v>1</v>
      </c>
      <c r="S953" s="2">
        <f t="shared" si="237"/>
        <v>4.5257143860572535E-287</v>
      </c>
      <c r="T953" s="2">
        <f t="shared" si="238"/>
        <v>0</v>
      </c>
      <c r="U953" s="2">
        <f t="shared" si="231"/>
        <v>0</v>
      </c>
      <c r="V953" s="104">
        <f t="shared" si="232"/>
        <v>0</v>
      </c>
      <c r="W953" s="110">
        <f t="shared" si="233"/>
        <v>0</v>
      </c>
    </row>
    <row r="954" spans="7:23">
      <c r="G954" s="7">
        <f t="shared" si="234"/>
        <v>0.17360000000000292</v>
      </c>
      <c r="H954" s="6">
        <f t="shared" si="222"/>
        <v>9.2335687958538831E-2</v>
      </c>
      <c r="I954" s="5">
        <f t="shared" si="223"/>
        <v>46899271926.626129</v>
      </c>
      <c r="J954" s="3">
        <f t="shared" si="224"/>
        <v>46.899271926626135</v>
      </c>
      <c r="K954" s="3">
        <f t="shared" si="225"/>
        <v>2.1322292626727746E-2</v>
      </c>
      <c r="L954" s="3">
        <f t="shared" si="226"/>
        <v>17.768863788724847</v>
      </c>
      <c r="M954" s="4">
        <f t="shared" si="227"/>
        <v>160669.38700212931</v>
      </c>
      <c r="N954" s="2">
        <f t="shared" si="228"/>
        <v>0.8500199257800356</v>
      </c>
      <c r="O954" s="3">
        <f t="shared" si="229"/>
        <v>0</v>
      </c>
      <c r="P954" s="2">
        <f t="shared" si="235"/>
        <v>2.1494074460901422E-288</v>
      </c>
      <c r="Q954" s="2">
        <f t="shared" si="230"/>
        <v>2.4100392749201219E-37</v>
      </c>
      <c r="R954" s="2">
        <f t="shared" si="236"/>
        <v>1</v>
      </c>
      <c r="S954" s="2">
        <f t="shared" si="237"/>
        <v>2.1494074460901422E-288</v>
      </c>
      <c r="T954" s="2">
        <f t="shared" si="238"/>
        <v>0</v>
      </c>
      <c r="U954" s="2">
        <f t="shared" si="231"/>
        <v>0</v>
      </c>
      <c r="V954" s="104">
        <f t="shared" si="232"/>
        <v>0</v>
      </c>
      <c r="W954" s="110">
        <f t="shared" si="233"/>
        <v>0</v>
      </c>
    </row>
    <row r="955" spans="7:23">
      <c r="G955" s="7">
        <f t="shared" si="234"/>
        <v>0.17380000000000292</v>
      </c>
      <c r="H955" s="6">
        <f t="shared" si="222"/>
        <v>9.2442065479228397E-2</v>
      </c>
      <c r="I955" s="5">
        <f t="shared" si="223"/>
        <v>46953303345.896439</v>
      </c>
      <c r="J955" s="3">
        <f t="shared" si="224"/>
        <v>46.953303345896444</v>
      </c>
      <c r="K955" s="3">
        <f t="shared" si="225"/>
        <v>2.1297756041426561E-2</v>
      </c>
      <c r="L955" s="3">
        <f t="shared" si="226"/>
        <v>17.7893348299561</v>
      </c>
      <c r="M955" s="4">
        <f t="shared" si="227"/>
        <v>161401.64821342172</v>
      </c>
      <c r="N955" s="2">
        <f t="shared" si="228"/>
        <v>-0.67863319892947904</v>
      </c>
      <c r="O955" s="3">
        <f t="shared" si="229"/>
        <v>0</v>
      </c>
      <c r="P955" s="2">
        <f t="shared" si="235"/>
        <v>1.0101098100557473E-289</v>
      </c>
      <c r="Q955" s="2">
        <f t="shared" si="230"/>
        <v>1.9886432150544873E-37</v>
      </c>
      <c r="R955" s="2">
        <f t="shared" si="236"/>
        <v>1</v>
      </c>
      <c r="S955" s="2">
        <f t="shared" si="237"/>
        <v>1.0101098100557473E-289</v>
      </c>
      <c r="T955" s="2">
        <f t="shared" si="238"/>
        <v>0</v>
      </c>
      <c r="U955" s="2">
        <f t="shared" si="231"/>
        <v>0</v>
      </c>
      <c r="V955" s="104">
        <f t="shared" si="232"/>
        <v>0</v>
      </c>
      <c r="W955" s="110">
        <f t="shared" si="233"/>
        <v>0</v>
      </c>
    </row>
    <row r="956" spans="7:23">
      <c r="G956" s="7">
        <f t="shared" si="234"/>
        <v>0.17400000000000293</v>
      </c>
      <c r="H956" s="6">
        <f t="shared" si="222"/>
        <v>9.2548442999917949E-2</v>
      </c>
      <c r="I956" s="5">
        <f t="shared" si="223"/>
        <v>47007334765.16674</v>
      </c>
      <c r="J956" s="3">
        <f t="shared" si="224"/>
        <v>47.007334765166746</v>
      </c>
      <c r="K956" s="3">
        <f t="shared" si="225"/>
        <v>2.1273275862068602E-2</v>
      </c>
      <c r="L956" s="3">
        <f t="shared" si="226"/>
        <v>17.809805871187347</v>
      </c>
      <c r="M956" s="4">
        <f t="shared" si="227"/>
        <v>162136.42003148652</v>
      </c>
      <c r="N956" s="2">
        <f t="shared" si="228"/>
        <v>-0.89425462158373914</v>
      </c>
      <c r="O956" s="3">
        <f t="shared" si="229"/>
        <v>0</v>
      </c>
      <c r="P956" s="2">
        <f t="shared" si="235"/>
        <v>4.6970599046730003E-291</v>
      </c>
      <c r="Q956" s="2">
        <f t="shared" si="230"/>
        <v>1.6405652963593442E-37</v>
      </c>
      <c r="R956" s="2">
        <f t="shared" si="236"/>
        <v>1</v>
      </c>
      <c r="S956" s="2">
        <f t="shared" si="237"/>
        <v>4.6970599046730003E-291</v>
      </c>
      <c r="T956" s="2">
        <f t="shared" si="238"/>
        <v>0</v>
      </c>
      <c r="U956" s="2">
        <f t="shared" si="231"/>
        <v>0</v>
      </c>
      <c r="V956" s="104">
        <f t="shared" si="232"/>
        <v>0</v>
      </c>
      <c r="W956" s="110">
        <f t="shared" si="233"/>
        <v>0</v>
      </c>
    </row>
    <row r="957" spans="7:23">
      <c r="G957" s="7">
        <f t="shared" si="234"/>
        <v>0.17420000000000294</v>
      </c>
      <c r="H957" s="6">
        <f t="shared" si="222"/>
        <v>9.2654820520607514E-2</v>
      </c>
      <c r="I957" s="5">
        <f t="shared" si="223"/>
        <v>47061366184.43705</v>
      </c>
      <c r="J957" s="3">
        <f t="shared" si="224"/>
        <v>47.061366184437055</v>
      </c>
      <c r="K957" s="3">
        <f t="shared" si="225"/>
        <v>2.1248851894373918E-2</v>
      </c>
      <c r="L957" s="3">
        <f t="shared" si="226"/>
        <v>17.830276912418597</v>
      </c>
      <c r="M957" s="4">
        <f t="shared" si="227"/>
        <v>162873.70821284933</v>
      </c>
      <c r="N957" s="2">
        <f t="shared" si="228"/>
        <v>0.86679431769762405</v>
      </c>
      <c r="O957" s="3">
        <f t="shared" si="229"/>
        <v>0</v>
      </c>
      <c r="P957" s="2">
        <f t="shared" si="235"/>
        <v>2.1611290645011057E-292</v>
      </c>
      <c r="Q957" s="2">
        <f t="shared" si="230"/>
        <v>1.3531129892722465E-37</v>
      </c>
      <c r="R957" s="2">
        <f t="shared" si="236"/>
        <v>1</v>
      </c>
      <c r="S957" s="2">
        <f t="shared" si="237"/>
        <v>2.1611290645011057E-292</v>
      </c>
      <c r="T957" s="2">
        <f t="shared" si="238"/>
        <v>0</v>
      </c>
      <c r="U957" s="2">
        <f t="shared" si="231"/>
        <v>0</v>
      </c>
      <c r="V957" s="104">
        <f t="shared" si="232"/>
        <v>0</v>
      </c>
      <c r="W957" s="110">
        <f t="shared" si="233"/>
        <v>0</v>
      </c>
    </row>
    <row r="958" spans="7:23">
      <c r="G958" s="7">
        <f t="shared" si="234"/>
        <v>0.17440000000000294</v>
      </c>
      <c r="H958" s="6">
        <f t="shared" si="222"/>
        <v>9.2761198041297066E-2</v>
      </c>
      <c r="I958" s="5">
        <f t="shared" si="223"/>
        <v>47115397603.707352</v>
      </c>
      <c r="J958" s="3">
        <f t="shared" si="224"/>
        <v>47.115397603707358</v>
      </c>
      <c r="K958" s="3">
        <f t="shared" si="225"/>
        <v>2.1224483944953767E-2</v>
      </c>
      <c r="L958" s="3">
        <f t="shared" si="226"/>
        <v>17.850747953649847</v>
      </c>
      <c r="M958" s="4">
        <f t="shared" si="227"/>
        <v>163613.51852065598</v>
      </c>
      <c r="N958" s="2">
        <f t="shared" si="228"/>
        <v>-0.52849010061550439</v>
      </c>
      <c r="O958" s="3">
        <f t="shared" si="229"/>
        <v>0</v>
      </c>
      <c r="P958" s="2">
        <f t="shared" si="235"/>
        <v>9.83833976142956E-294</v>
      </c>
      <c r="Q958" s="2">
        <f t="shared" si="230"/>
        <v>1.1157798152510095E-37</v>
      </c>
      <c r="R958" s="2">
        <f t="shared" si="236"/>
        <v>1</v>
      </c>
      <c r="S958" s="2">
        <f t="shared" si="237"/>
        <v>9.83833976142956E-294</v>
      </c>
      <c r="T958" s="2">
        <f t="shared" si="238"/>
        <v>0</v>
      </c>
      <c r="U958" s="2">
        <f t="shared" si="231"/>
        <v>0</v>
      </c>
      <c r="V958" s="104">
        <f t="shared" si="232"/>
        <v>0</v>
      </c>
      <c r="W958" s="110">
        <f t="shared" si="233"/>
        <v>0</v>
      </c>
    </row>
    <row r="959" spans="7:23">
      <c r="G959" s="7">
        <f t="shared" si="234"/>
        <v>0.17460000000000295</v>
      </c>
      <c r="H959" s="6">
        <f t="shared" si="222"/>
        <v>9.2867575561986632E-2</v>
      </c>
      <c r="I959" s="5">
        <f t="shared" si="223"/>
        <v>47169429022.977661</v>
      </c>
      <c r="J959" s="3">
        <f t="shared" si="224"/>
        <v>47.169429022977667</v>
      </c>
      <c r="K959" s="3">
        <f t="shared" si="225"/>
        <v>2.1200171821305479E-2</v>
      </c>
      <c r="L959" s="3">
        <f t="shared" si="226"/>
        <v>17.871218994881097</v>
      </c>
      <c r="M959" s="4">
        <f t="shared" si="227"/>
        <v>164355.85672467307</v>
      </c>
      <c r="N959" s="2">
        <f t="shared" si="228"/>
        <v>0.35743196695514201</v>
      </c>
      <c r="O959" s="3">
        <f t="shared" si="229"/>
        <v>0</v>
      </c>
      <c r="P959" s="2">
        <f t="shared" si="235"/>
        <v>4.4313784044236742E-295</v>
      </c>
      <c r="Q959" s="2">
        <f t="shared" si="230"/>
        <v>9.1987080025688999E-38</v>
      </c>
      <c r="R959" s="2">
        <f t="shared" si="236"/>
        <v>1</v>
      </c>
      <c r="S959" s="2">
        <f t="shared" si="237"/>
        <v>4.4313784044236742E-295</v>
      </c>
      <c r="T959" s="2">
        <f t="shared" si="238"/>
        <v>0</v>
      </c>
      <c r="U959" s="2">
        <f t="shared" si="231"/>
        <v>0</v>
      </c>
      <c r="V959" s="104">
        <f t="shared" si="232"/>
        <v>0</v>
      </c>
      <c r="W959" s="110">
        <f t="shared" si="233"/>
        <v>0</v>
      </c>
    </row>
    <row r="960" spans="7:23">
      <c r="G960" s="7">
        <f t="shared" si="234"/>
        <v>0.17480000000000295</v>
      </c>
      <c r="H960" s="6">
        <f t="shared" si="222"/>
        <v>9.2973953082676197E-2</v>
      </c>
      <c r="I960" s="5">
        <f t="shared" si="223"/>
        <v>47223460442.247971</v>
      </c>
      <c r="J960" s="3">
        <f t="shared" si="224"/>
        <v>47.223460442247976</v>
      </c>
      <c r="K960" s="3">
        <f t="shared" si="225"/>
        <v>2.1175915331807418E-2</v>
      </c>
      <c r="L960" s="3">
        <f t="shared" si="226"/>
        <v>17.891690036112347</v>
      </c>
      <c r="M960" s="4">
        <f t="shared" si="227"/>
        <v>165100.72860128747</v>
      </c>
      <c r="N960" s="2">
        <f t="shared" si="228"/>
        <v>-0.6287420731123019</v>
      </c>
      <c r="O960" s="3">
        <f t="shared" si="229"/>
        <v>0</v>
      </c>
      <c r="P960" s="2">
        <f t="shared" si="235"/>
        <v>1.9747910634851593E-296</v>
      </c>
      <c r="Q960" s="2">
        <f t="shared" si="230"/>
        <v>7.5819176059037517E-38</v>
      </c>
      <c r="R960" s="2">
        <f t="shared" si="236"/>
        <v>1</v>
      </c>
      <c r="S960" s="2">
        <f t="shared" si="237"/>
        <v>1.9747910634851593E-296</v>
      </c>
      <c r="T960" s="2">
        <f t="shared" si="238"/>
        <v>0</v>
      </c>
      <c r="U960" s="2">
        <f t="shared" si="231"/>
        <v>0</v>
      </c>
      <c r="V960" s="104">
        <f t="shared" si="232"/>
        <v>0</v>
      </c>
      <c r="W960" s="110">
        <f t="shared" si="233"/>
        <v>0</v>
      </c>
    </row>
    <row r="961" spans="7:23">
      <c r="G961" s="7">
        <f t="shared" si="234"/>
        <v>0.17500000000000296</v>
      </c>
      <c r="H961" s="6">
        <f t="shared" si="222"/>
        <v>9.3080330603365749E-2</v>
      </c>
      <c r="I961" s="5">
        <f t="shared" si="223"/>
        <v>47277491861.518272</v>
      </c>
      <c r="J961" s="3">
        <f t="shared" si="224"/>
        <v>47.277491861518278</v>
      </c>
      <c r="K961" s="3">
        <f t="shared" si="225"/>
        <v>2.1151714285713927E-2</v>
      </c>
      <c r="L961" s="3">
        <f t="shared" si="226"/>
        <v>17.912161077343594</v>
      </c>
      <c r="M961" s="4">
        <f t="shared" si="227"/>
        <v>165848.13993350658</v>
      </c>
      <c r="N961" s="2">
        <f t="shared" si="228"/>
        <v>-0.38223628456523534</v>
      </c>
      <c r="O961" s="3">
        <f t="shared" si="229"/>
        <v>0</v>
      </c>
      <c r="P961" s="2">
        <f t="shared" si="235"/>
        <v>8.7067914405115137E-298</v>
      </c>
      <c r="Q961" s="2">
        <f t="shared" si="230"/>
        <v>6.2479160126057277E-38</v>
      </c>
      <c r="R961" s="2">
        <f t="shared" si="236"/>
        <v>1</v>
      </c>
      <c r="S961" s="2">
        <f t="shared" si="237"/>
        <v>8.7067914405115137E-298</v>
      </c>
      <c r="T961" s="2">
        <f t="shared" si="238"/>
        <v>0</v>
      </c>
      <c r="U961" s="2">
        <f t="shared" si="231"/>
        <v>0</v>
      </c>
      <c r="V961" s="104">
        <f t="shared" si="232"/>
        <v>0</v>
      </c>
      <c r="W961" s="110">
        <f t="shared" si="233"/>
        <v>0</v>
      </c>
    </row>
    <row r="962" spans="7:23">
      <c r="G962" s="7">
        <f t="shared" si="234"/>
        <v>0.17520000000000296</v>
      </c>
      <c r="H962" s="6">
        <f t="shared" si="222"/>
        <v>9.3186708124055315E-2</v>
      </c>
      <c r="I962" s="5">
        <f t="shared" si="223"/>
        <v>47331523280.788582</v>
      </c>
      <c r="J962" s="3">
        <f t="shared" si="224"/>
        <v>47.331523280788588</v>
      </c>
      <c r="K962" s="3">
        <f t="shared" si="225"/>
        <v>2.1127568493150322E-2</v>
      </c>
      <c r="L962" s="3">
        <f t="shared" si="226"/>
        <v>17.932632118574848</v>
      </c>
      <c r="M962" s="4">
        <f t="shared" si="227"/>
        <v>166598.09651095851</v>
      </c>
      <c r="N962" s="2">
        <f t="shared" si="228"/>
        <v>-0.47225882135091224</v>
      </c>
      <c r="O962" s="3">
        <f t="shared" si="229"/>
        <v>0</v>
      </c>
      <c r="P962" s="2">
        <f t="shared" si="235"/>
        <v>3.7978618769637586E-299</v>
      </c>
      <c r="Q962" s="2">
        <f t="shared" si="230"/>
        <v>5.1474863094730213E-38</v>
      </c>
      <c r="R962" s="2">
        <f t="shared" si="236"/>
        <v>1</v>
      </c>
      <c r="S962" s="2">
        <f t="shared" si="237"/>
        <v>3.7978618769637586E-299</v>
      </c>
      <c r="T962" s="2">
        <f t="shared" si="238"/>
        <v>0</v>
      </c>
      <c r="U962" s="2">
        <f t="shared" si="231"/>
        <v>0</v>
      </c>
      <c r="V962" s="104">
        <f t="shared" si="232"/>
        <v>0</v>
      </c>
      <c r="W962" s="110">
        <f t="shared" si="233"/>
        <v>0</v>
      </c>
    </row>
    <row r="963" spans="7:23">
      <c r="G963" s="7">
        <f t="shared" si="234"/>
        <v>0.17540000000000297</v>
      </c>
      <c r="H963" s="6">
        <f t="shared" si="222"/>
        <v>9.329308564474488E-2</v>
      </c>
      <c r="I963" s="5">
        <f t="shared" si="223"/>
        <v>47385554700.058891</v>
      </c>
      <c r="J963" s="3">
        <f t="shared" si="224"/>
        <v>47.385554700058897</v>
      </c>
      <c r="K963" s="3">
        <f t="shared" si="225"/>
        <v>2.1103477765107962E-2</v>
      </c>
      <c r="L963" s="3">
        <f t="shared" si="226"/>
        <v>17.953103159806098</v>
      </c>
      <c r="M963" s="4">
        <f t="shared" si="227"/>
        <v>167350.60412989167</v>
      </c>
      <c r="N963" s="2">
        <f t="shared" si="228"/>
        <v>-0.92273729590965825</v>
      </c>
      <c r="O963" s="3">
        <f t="shared" si="229"/>
        <v>0</v>
      </c>
      <c r="P963" s="2">
        <f t="shared" si="235"/>
        <v>1.6389042370169733E-300</v>
      </c>
      <c r="Q963" s="2">
        <f t="shared" si="230"/>
        <v>4.2399341577590086E-38</v>
      </c>
      <c r="R963" s="2">
        <f t="shared" si="236"/>
        <v>1</v>
      </c>
      <c r="S963" s="2">
        <f t="shared" si="237"/>
        <v>1.6389042370169733E-300</v>
      </c>
      <c r="T963" s="2">
        <f t="shared" si="238"/>
        <v>0</v>
      </c>
      <c r="U963" s="2">
        <f t="shared" si="231"/>
        <v>0</v>
      </c>
      <c r="V963" s="104">
        <f t="shared" si="232"/>
        <v>0</v>
      </c>
      <c r="W963" s="110">
        <f t="shared" si="233"/>
        <v>0</v>
      </c>
    </row>
    <row r="964" spans="7:23">
      <c r="G964" s="7">
        <f t="shared" si="234"/>
        <v>0.17560000000000298</v>
      </c>
      <c r="H964" s="6">
        <f t="shared" si="222"/>
        <v>9.3399463165434446E-2</v>
      </c>
      <c r="I964" s="5">
        <f t="shared" si="223"/>
        <v>47439586119.329201</v>
      </c>
      <c r="J964" s="3">
        <f t="shared" si="224"/>
        <v>47.439586119329206</v>
      </c>
      <c r="K964" s="3">
        <f t="shared" si="225"/>
        <v>2.1079441913439273E-2</v>
      </c>
      <c r="L964" s="3">
        <f t="shared" si="226"/>
        <v>17.973574201037348</v>
      </c>
      <c r="M964" s="4">
        <f t="shared" si="227"/>
        <v>168105.66859317501</v>
      </c>
      <c r="N964" s="2">
        <f t="shared" si="228"/>
        <v>-0.77343544244394902</v>
      </c>
      <c r="O964" s="3">
        <f t="shared" si="229"/>
        <v>0</v>
      </c>
      <c r="P964" s="2">
        <f t="shared" si="235"/>
        <v>6.9966591491597823E-302</v>
      </c>
      <c r="Q964" s="2">
        <f t="shared" si="230"/>
        <v>3.4916195751891015E-38</v>
      </c>
      <c r="R964" s="2">
        <f t="shared" si="236"/>
        <v>1</v>
      </c>
      <c r="S964" s="2">
        <f t="shared" si="237"/>
        <v>6.9966591491597823E-302</v>
      </c>
      <c r="T964" s="2">
        <f t="shared" si="238"/>
        <v>0</v>
      </c>
      <c r="U964" s="2">
        <f t="shared" si="231"/>
        <v>0</v>
      </c>
      <c r="V964" s="104">
        <f t="shared" si="232"/>
        <v>0</v>
      </c>
      <c r="W964" s="110">
        <f t="shared" si="233"/>
        <v>0</v>
      </c>
    </row>
    <row r="965" spans="7:23">
      <c r="G965" s="7">
        <f t="shared" si="234"/>
        <v>0.17580000000000298</v>
      </c>
      <c r="H965" s="6">
        <f t="shared" si="222"/>
        <v>9.3505840686123998E-2</v>
      </c>
      <c r="I965" s="5">
        <f t="shared" si="223"/>
        <v>47493617538.599503</v>
      </c>
      <c r="J965" s="3">
        <f t="shared" si="224"/>
        <v>47.493617538599509</v>
      </c>
      <c r="K965" s="3">
        <f t="shared" si="225"/>
        <v>2.1055460750852881E-2</v>
      </c>
      <c r="L965" s="3">
        <f t="shared" si="226"/>
        <v>17.994045242268594</v>
      </c>
      <c r="M965" s="4">
        <f t="shared" si="227"/>
        <v>168863.29571029788</v>
      </c>
      <c r="N965" s="2">
        <f t="shared" si="228"/>
        <v>0.37180765201655297</v>
      </c>
      <c r="O965" s="3">
        <f t="shared" si="229"/>
        <v>0</v>
      </c>
      <c r="P965" s="2">
        <f t="shared" si="235"/>
        <v>2.9548804255685283E-303</v>
      </c>
      <c r="Q965" s="2">
        <f t="shared" si="230"/>
        <v>2.8747403297440899E-38</v>
      </c>
      <c r="R965" s="2">
        <f t="shared" si="236"/>
        <v>1</v>
      </c>
      <c r="S965" s="2">
        <f t="shared" si="237"/>
        <v>2.9548804255685283E-303</v>
      </c>
      <c r="T965" s="2">
        <f t="shared" si="238"/>
        <v>0</v>
      </c>
      <c r="U965" s="2">
        <f t="shared" si="231"/>
        <v>0</v>
      </c>
      <c r="V965" s="104">
        <f t="shared" si="232"/>
        <v>0</v>
      </c>
      <c r="W965" s="110">
        <f t="shared" si="233"/>
        <v>0</v>
      </c>
    </row>
    <row r="966" spans="7:23">
      <c r="G966" s="7">
        <f t="shared" si="234"/>
        <v>0.17600000000000299</v>
      </c>
      <c r="H966" s="6">
        <f t="shared" si="222"/>
        <v>9.3612218206813563E-2</v>
      </c>
      <c r="I966" s="5">
        <f t="shared" si="223"/>
        <v>47547648957.869812</v>
      </c>
      <c r="J966" s="3">
        <f t="shared" si="224"/>
        <v>47.547648957869818</v>
      </c>
      <c r="K966" s="3">
        <f t="shared" si="225"/>
        <v>2.1031534090908729E-2</v>
      </c>
      <c r="L966" s="3">
        <f t="shared" si="226"/>
        <v>18.014516283499848</v>
      </c>
      <c r="M966" s="4">
        <f t="shared" si="227"/>
        <v>169623.49129737046</v>
      </c>
      <c r="N966" s="2">
        <f t="shared" si="228"/>
        <v>0.43567730071961386</v>
      </c>
      <c r="O966" s="3">
        <f t="shared" si="229"/>
        <v>0</v>
      </c>
      <c r="P966" s="2">
        <f t="shared" si="235"/>
        <v>1.2344982390500152E-304</v>
      </c>
      <c r="Q966" s="2">
        <f t="shared" si="230"/>
        <v>2.3663240560420257E-38</v>
      </c>
      <c r="R966" s="2">
        <f t="shared" si="236"/>
        <v>1</v>
      </c>
      <c r="S966" s="2">
        <f t="shared" si="237"/>
        <v>1.2344982390500152E-304</v>
      </c>
      <c r="T966" s="2">
        <f t="shared" si="238"/>
        <v>0</v>
      </c>
      <c r="U966" s="2">
        <f t="shared" si="231"/>
        <v>0</v>
      </c>
      <c r="V966" s="104">
        <f t="shared" si="232"/>
        <v>0</v>
      </c>
      <c r="W966" s="110">
        <f t="shared" si="233"/>
        <v>0</v>
      </c>
    </row>
    <row r="967" spans="7:23">
      <c r="G967" s="7">
        <f t="shared" si="234"/>
        <v>0.17620000000000299</v>
      </c>
      <c r="H967" s="6">
        <f t="shared" si="222"/>
        <v>9.3718595727503129E-2</v>
      </c>
      <c r="I967" s="5">
        <f t="shared" si="223"/>
        <v>47601680377.140121</v>
      </c>
      <c r="J967" s="3">
        <f t="shared" si="224"/>
        <v>47.601680377140127</v>
      </c>
      <c r="K967" s="3">
        <f t="shared" si="225"/>
        <v>2.1007661748013259E-2</v>
      </c>
      <c r="L967" s="3">
        <f t="shared" si="226"/>
        <v>18.034987324731098</v>
      </c>
      <c r="M967" s="4">
        <f t="shared" si="227"/>
        <v>170386.26117712312</v>
      </c>
      <c r="N967" s="2">
        <f t="shared" si="228"/>
        <v>-0.88566566491824972</v>
      </c>
      <c r="O967" s="3">
        <f t="shared" si="229"/>
        <v>0</v>
      </c>
      <c r="P967" s="2">
        <f t="shared" si="235"/>
        <v>5.1018972911748068E-306</v>
      </c>
      <c r="Q967" s="2">
        <f t="shared" si="230"/>
        <v>1.9473934761523733E-38</v>
      </c>
      <c r="R967" s="2">
        <f t="shared" si="236"/>
        <v>1</v>
      </c>
      <c r="S967" s="2">
        <f t="shared" si="237"/>
        <v>5.1018972911748068E-306</v>
      </c>
      <c r="T967" s="2">
        <f t="shared" si="238"/>
        <v>0</v>
      </c>
      <c r="U967" s="2">
        <f t="shared" si="231"/>
        <v>0</v>
      </c>
      <c r="V967" s="104">
        <f t="shared" si="232"/>
        <v>0</v>
      </c>
      <c r="W967" s="110">
        <f t="shared" si="233"/>
        <v>0</v>
      </c>
    </row>
    <row r="968" spans="7:23">
      <c r="G968" s="7">
        <f t="shared" si="234"/>
        <v>0.176400000000003</v>
      </c>
      <c r="H968" s="6">
        <f t="shared" si="222"/>
        <v>9.3824973248192695E-2</v>
      </c>
      <c r="I968" s="5">
        <f t="shared" si="223"/>
        <v>47655711796.410423</v>
      </c>
      <c r="J968" s="3">
        <f t="shared" si="224"/>
        <v>47.655711796410429</v>
      </c>
      <c r="K968" s="3">
        <f t="shared" si="225"/>
        <v>2.0983843537414608E-2</v>
      </c>
      <c r="L968" s="3">
        <f t="shared" si="226"/>
        <v>18.055458365962348</v>
      </c>
      <c r="M968" s="4">
        <f t="shared" si="227"/>
        <v>171151.61117890672</v>
      </c>
      <c r="N968" s="2">
        <f t="shared" si="228"/>
        <v>-0.7546111287486581</v>
      </c>
      <c r="O968" s="3">
        <f t="shared" si="229"/>
        <v>0</v>
      </c>
      <c r="P968" s="2">
        <f t="shared" si="235"/>
        <v>2.0857051417240231E-307</v>
      </c>
      <c r="Q968" s="2">
        <f t="shared" si="230"/>
        <v>1.6022751518691056E-38</v>
      </c>
      <c r="R968" s="2">
        <f t="shared" si="236"/>
        <v>1</v>
      </c>
      <c r="S968" s="2">
        <f t="shared" si="237"/>
        <v>2.0857051417240231E-307</v>
      </c>
      <c r="T968" s="2">
        <f t="shared" si="238"/>
        <v>0</v>
      </c>
      <c r="U968" s="2">
        <f t="shared" si="231"/>
        <v>0</v>
      </c>
      <c r="V968" s="104">
        <f t="shared" si="232"/>
        <v>0</v>
      </c>
      <c r="W968" s="110">
        <f t="shared" si="233"/>
        <v>0</v>
      </c>
    </row>
    <row r="969" spans="7:23">
      <c r="G969" s="7">
        <f t="shared" si="234"/>
        <v>0.176600000000003</v>
      </c>
      <c r="H969" s="6">
        <f t="shared" si="222"/>
        <v>9.393135076888226E-2</v>
      </c>
      <c r="I969" s="5">
        <f t="shared" si="223"/>
        <v>47709743215.680733</v>
      </c>
      <c r="J969" s="3">
        <f t="shared" si="224"/>
        <v>47.709743215680739</v>
      </c>
      <c r="K969" s="3">
        <f t="shared" si="225"/>
        <v>2.0960079275197826E-2</v>
      </c>
      <c r="L969" s="3">
        <f t="shared" si="226"/>
        <v>18.075929407193598</v>
      </c>
      <c r="M969" s="4">
        <f t="shared" si="227"/>
        <v>171919.54713869293</v>
      </c>
      <c r="N969" s="2">
        <f t="shared" si="228"/>
        <v>-0.78281634237728981</v>
      </c>
      <c r="O969" s="3">
        <f t="shared" si="229"/>
        <v>0</v>
      </c>
      <c r="P969" s="2">
        <f t="shared" si="235"/>
        <v>0</v>
      </c>
      <c r="Q969" s="2">
        <f t="shared" si="230"/>
        <v>1.3180272203432608E-38</v>
      </c>
      <c r="R969" s="2">
        <f t="shared" si="236"/>
        <v>1</v>
      </c>
      <c r="S969" s="2">
        <f t="shared" si="237"/>
        <v>0</v>
      </c>
      <c r="T969" s="2">
        <f t="shared" si="238"/>
        <v>0</v>
      </c>
      <c r="U969" s="2">
        <f t="shared" si="231"/>
        <v>0</v>
      </c>
      <c r="V969" s="104">
        <f t="shared" si="232"/>
        <v>0</v>
      </c>
      <c r="W969" s="110">
        <f t="shared" si="233"/>
        <v>0</v>
      </c>
    </row>
    <row r="970" spans="7:23">
      <c r="G970" s="7">
        <f t="shared" si="234"/>
        <v>0.17680000000000301</v>
      </c>
      <c r="H970" s="6">
        <f t="shared" si="222"/>
        <v>9.4037728289571812E-2</v>
      </c>
      <c r="I970" s="5">
        <f t="shared" si="223"/>
        <v>47763774634.951035</v>
      </c>
      <c r="J970" s="3">
        <f t="shared" si="224"/>
        <v>47.763774634951041</v>
      </c>
      <c r="K970" s="3">
        <f t="shared" si="225"/>
        <v>2.0936368778280184E-2</v>
      </c>
      <c r="L970" s="3">
        <f t="shared" si="226"/>
        <v>18.096400448424845</v>
      </c>
      <c r="M970" s="4">
        <f t="shared" si="227"/>
        <v>172690.07489907352</v>
      </c>
      <c r="N970" s="2">
        <f t="shared" si="228"/>
        <v>6.1579824960064228E-2</v>
      </c>
      <c r="O970" s="3">
        <f t="shared" si="229"/>
        <v>0</v>
      </c>
      <c r="P970" s="2">
        <f t="shared" si="235"/>
        <v>0</v>
      </c>
      <c r="Q970" s="2">
        <f t="shared" si="230"/>
        <v>1.0839657407620713E-38</v>
      </c>
      <c r="R970" s="2">
        <f t="shared" si="236"/>
        <v>1</v>
      </c>
      <c r="S970" s="2">
        <f t="shared" si="237"/>
        <v>0</v>
      </c>
      <c r="T970" s="2">
        <f t="shared" si="238"/>
        <v>0</v>
      </c>
      <c r="U970" s="2">
        <f t="shared" si="231"/>
        <v>0</v>
      </c>
      <c r="V970" s="104">
        <f t="shared" si="232"/>
        <v>0</v>
      </c>
      <c r="W970" s="110">
        <f t="shared" si="233"/>
        <v>0</v>
      </c>
    </row>
    <row r="971" spans="7:23">
      <c r="G971" s="7">
        <f t="shared" si="234"/>
        <v>0.17700000000000302</v>
      </c>
      <c r="H971" s="6">
        <f t="shared" si="222"/>
        <v>9.4144105810261378E-2</v>
      </c>
      <c r="I971" s="5">
        <f t="shared" si="223"/>
        <v>47817806054.221344</v>
      </c>
      <c r="J971" s="3">
        <f t="shared" si="224"/>
        <v>47.81780605422135</v>
      </c>
      <c r="K971" s="3">
        <f t="shared" si="225"/>
        <v>2.0912711864406422E-2</v>
      </c>
      <c r="L971" s="3">
        <f t="shared" si="226"/>
        <v>18.116871489656099</v>
      </c>
      <c r="M971" s="4">
        <f t="shared" si="227"/>
        <v>173463.20030926116</v>
      </c>
      <c r="N971" s="2">
        <f t="shared" si="228"/>
        <v>-0.22992303055596619</v>
      </c>
      <c r="O971" s="3">
        <f t="shared" si="229"/>
        <v>0</v>
      </c>
      <c r="P971" s="2">
        <f t="shared" si="235"/>
        <v>0</v>
      </c>
      <c r="Q971" s="2">
        <f t="shared" si="230"/>
        <v>8.9127274913173219E-39</v>
      </c>
      <c r="R971" s="2">
        <f t="shared" si="236"/>
        <v>1</v>
      </c>
      <c r="S971" s="2">
        <f t="shared" si="237"/>
        <v>0</v>
      </c>
      <c r="T971" s="2">
        <f t="shared" si="238"/>
        <v>0</v>
      </c>
      <c r="U971" s="2">
        <f t="shared" si="231"/>
        <v>0</v>
      </c>
      <c r="V971" s="104">
        <f t="shared" si="232"/>
        <v>0</v>
      </c>
      <c r="W971" s="110">
        <f t="shared" si="233"/>
        <v>0</v>
      </c>
    </row>
    <row r="972" spans="7:23">
      <c r="G972" s="7">
        <f t="shared" si="234"/>
        <v>0.17720000000000302</v>
      </c>
      <c r="H972" s="6">
        <f t="shared" si="222"/>
        <v>9.4250483330950943E-2</v>
      </c>
      <c r="I972" s="5">
        <f t="shared" si="223"/>
        <v>47871837473.491653</v>
      </c>
      <c r="J972" s="3">
        <f t="shared" si="224"/>
        <v>47.871837473491659</v>
      </c>
      <c r="K972" s="3">
        <f t="shared" si="225"/>
        <v>2.0889108352144109E-2</v>
      </c>
      <c r="L972" s="3">
        <f t="shared" si="226"/>
        <v>18.137342530887349</v>
      </c>
      <c r="M972" s="4">
        <f t="shared" si="227"/>
        <v>174238.92922508871</v>
      </c>
      <c r="N972" s="2">
        <f t="shared" si="228"/>
        <v>-1.2470692057070826E-2</v>
      </c>
      <c r="O972" s="3">
        <f t="shared" si="229"/>
        <v>0</v>
      </c>
      <c r="P972" s="2">
        <f t="shared" si="235"/>
        <v>0</v>
      </c>
      <c r="Q972" s="2">
        <f t="shared" si="230"/>
        <v>7.3267200001025561E-39</v>
      </c>
      <c r="R972" s="2">
        <f t="shared" si="236"/>
        <v>1</v>
      </c>
      <c r="S972" s="2">
        <f t="shared" si="237"/>
        <v>0</v>
      </c>
      <c r="T972" s="2">
        <f t="shared" si="238"/>
        <v>0</v>
      </c>
      <c r="U972" s="2">
        <f t="shared" si="231"/>
        <v>0</v>
      </c>
      <c r="V972" s="104">
        <f t="shared" si="232"/>
        <v>0</v>
      </c>
      <c r="W972" s="110">
        <f t="shared" si="233"/>
        <v>0</v>
      </c>
    </row>
    <row r="973" spans="7:23">
      <c r="G973" s="7">
        <f t="shared" si="234"/>
        <v>0.17740000000000303</v>
      </c>
      <c r="H973" s="6">
        <f t="shared" si="222"/>
        <v>9.4356860851640509E-2</v>
      </c>
      <c r="I973" s="5">
        <f t="shared" si="223"/>
        <v>47925868892.761963</v>
      </c>
      <c r="J973" s="3">
        <f t="shared" si="224"/>
        <v>47.925868892761969</v>
      </c>
      <c r="K973" s="3">
        <f t="shared" si="225"/>
        <v>2.0865558060879009E-2</v>
      </c>
      <c r="L973" s="3">
        <f t="shared" si="226"/>
        <v>18.157813572118599</v>
      </c>
      <c r="M973" s="4">
        <f t="shared" si="227"/>
        <v>175017.26750900969</v>
      </c>
      <c r="N973" s="2">
        <f t="shared" si="228"/>
        <v>-0.70976544405154007</v>
      </c>
      <c r="O973" s="3">
        <f t="shared" si="229"/>
        <v>0</v>
      </c>
      <c r="P973" s="2">
        <f t="shared" si="235"/>
        <v>0</v>
      </c>
      <c r="Q973" s="2">
        <f t="shared" si="230"/>
        <v>6.0216076719362113E-39</v>
      </c>
      <c r="R973" s="2">
        <f t="shared" si="236"/>
        <v>1</v>
      </c>
      <c r="S973" s="2">
        <f t="shared" si="237"/>
        <v>0</v>
      </c>
      <c r="T973" s="2">
        <f t="shared" si="238"/>
        <v>0</v>
      </c>
      <c r="U973" s="2">
        <f t="shared" si="231"/>
        <v>0</v>
      </c>
      <c r="V973" s="104">
        <f t="shared" si="232"/>
        <v>0</v>
      </c>
      <c r="W973" s="110">
        <f t="shared" si="233"/>
        <v>0</v>
      </c>
    </row>
    <row r="974" spans="7:23">
      <c r="G974" s="7">
        <f t="shared" si="234"/>
        <v>0.17760000000000303</v>
      </c>
      <c r="H974" s="6">
        <f t="shared" si="222"/>
        <v>9.4463238372330061E-2</v>
      </c>
      <c r="I974" s="5">
        <f t="shared" si="223"/>
        <v>47979900312.032265</v>
      </c>
      <c r="J974" s="3">
        <f t="shared" si="224"/>
        <v>47.979900312032271</v>
      </c>
      <c r="K974" s="3">
        <f t="shared" si="225"/>
        <v>2.0842060810810453E-2</v>
      </c>
      <c r="L974" s="3">
        <f t="shared" si="226"/>
        <v>18.178284613349845</v>
      </c>
      <c r="M974" s="4">
        <f t="shared" si="227"/>
        <v>175798.22103009789</v>
      </c>
      <c r="N974" s="2">
        <f t="shared" si="228"/>
        <v>0.86711347564348384</v>
      </c>
      <c r="O974" s="3">
        <f t="shared" si="229"/>
        <v>0</v>
      </c>
      <c r="P974" s="2">
        <f t="shared" si="235"/>
        <v>0</v>
      </c>
      <c r="Q974" s="2">
        <f t="shared" si="230"/>
        <v>4.9478806228157586E-39</v>
      </c>
      <c r="R974" s="2">
        <f t="shared" si="236"/>
        <v>1</v>
      </c>
      <c r="S974" s="2">
        <f t="shared" si="237"/>
        <v>0</v>
      </c>
      <c r="T974" s="2">
        <f t="shared" si="238"/>
        <v>0</v>
      </c>
      <c r="U974" s="2">
        <f t="shared" si="231"/>
        <v>0</v>
      </c>
      <c r="V974" s="104">
        <f t="shared" si="232"/>
        <v>0</v>
      </c>
      <c r="W974" s="110">
        <f t="shared" si="233"/>
        <v>0</v>
      </c>
    </row>
    <row r="975" spans="7:23">
      <c r="G975" s="7">
        <f t="shared" si="234"/>
        <v>0.17780000000000304</v>
      </c>
      <c r="H975" s="6">
        <f t="shared" si="222"/>
        <v>9.4569615893019626E-2</v>
      </c>
      <c r="I975" s="5">
        <f t="shared" si="223"/>
        <v>48033931731.302574</v>
      </c>
      <c r="J975" s="3">
        <f t="shared" si="224"/>
        <v>48.03393173130258</v>
      </c>
      <c r="K975" s="3">
        <f t="shared" si="225"/>
        <v>2.0818616422946773E-2</v>
      </c>
      <c r="L975" s="3">
        <f t="shared" si="226"/>
        <v>18.198755654581099</v>
      </c>
      <c r="M975" s="4">
        <f t="shared" si="227"/>
        <v>176581.79566404806</v>
      </c>
      <c r="N975" s="2">
        <f t="shared" si="228"/>
        <v>-0.69910973307071844</v>
      </c>
      <c r="O975" s="3">
        <f t="shared" si="229"/>
        <v>0</v>
      </c>
      <c r="P975" s="2">
        <f t="shared" si="235"/>
        <v>0</v>
      </c>
      <c r="Q975" s="2">
        <f t="shared" si="230"/>
        <v>4.0647127930369125E-39</v>
      </c>
      <c r="R975" s="2">
        <f t="shared" si="236"/>
        <v>1</v>
      </c>
      <c r="S975" s="2">
        <f t="shared" si="237"/>
        <v>0</v>
      </c>
      <c r="T975" s="2">
        <f t="shared" si="238"/>
        <v>0</v>
      </c>
      <c r="U975" s="2">
        <f t="shared" si="231"/>
        <v>0</v>
      </c>
      <c r="V975" s="104">
        <f t="shared" si="232"/>
        <v>0</v>
      </c>
      <c r="W975" s="110">
        <f t="shared" si="233"/>
        <v>0</v>
      </c>
    </row>
    <row r="976" spans="7:23">
      <c r="G976" s="7">
        <f t="shared" si="234"/>
        <v>0.17800000000000304</v>
      </c>
      <c r="H976" s="6">
        <f t="shared" si="222"/>
        <v>9.4675993413709192E-2</v>
      </c>
      <c r="I976" s="5">
        <f t="shared" si="223"/>
        <v>48087963150.572884</v>
      </c>
      <c r="J976" s="3">
        <f t="shared" si="224"/>
        <v>48.08796315057289</v>
      </c>
      <c r="K976" s="3">
        <f t="shared" si="225"/>
        <v>2.0795224719100763E-2</v>
      </c>
      <c r="L976" s="3">
        <f t="shared" si="226"/>
        <v>18.219226695812349</v>
      </c>
      <c r="M976" s="4">
        <f t="shared" si="227"/>
        <v>177367.99729317502</v>
      </c>
      <c r="N976" s="2">
        <f t="shared" si="228"/>
        <v>2.9309897399091435E-2</v>
      </c>
      <c r="O976" s="3">
        <f t="shared" si="229"/>
        <v>0</v>
      </c>
      <c r="P976" s="2">
        <f t="shared" si="235"/>
        <v>0</v>
      </c>
      <c r="Q976" s="2">
        <f t="shared" si="230"/>
        <v>3.3384464224421504E-39</v>
      </c>
      <c r="R976" s="2">
        <f t="shared" si="236"/>
        <v>1</v>
      </c>
      <c r="S976" s="2">
        <f t="shared" si="237"/>
        <v>0</v>
      </c>
      <c r="T976" s="2">
        <f t="shared" si="238"/>
        <v>0</v>
      </c>
      <c r="U976" s="2">
        <f t="shared" si="231"/>
        <v>0</v>
      </c>
      <c r="V976" s="104">
        <f t="shared" si="232"/>
        <v>0</v>
      </c>
      <c r="W976" s="110">
        <f t="shared" si="233"/>
        <v>0</v>
      </c>
    </row>
    <row r="977" spans="7:23">
      <c r="G977" s="7">
        <f t="shared" si="234"/>
        <v>0.17820000000000305</v>
      </c>
      <c r="H977" s="6">
        <f t="shared" si="222"/>
        <v>9.4782370934398757E-2</v>
      </c>
      <c r="I977" s="5">
        <f t="shared" si="223"/>
        <v>48141994569.843193</v>
      </c>
      <c r="J977" s="3">
        <f t="shared" si="224"/>
        <v>48.141994569843199</v>
      </c>
      <c r="K977" s="3">
        <f t="shared" si="225"/>
        <v>2.077188552188516E-2</v>
      </c>
      <c r="L977" s="3">
        <f t="shared" si="226"/>
        <v>18.239697737043599</v>
      </c>
      <c r="M977" s="4">
        <f t="shared" si="227"/>
        <v>178156.83180641432</v>
      </c>
      <c r="N977" s="2">
        <f t="shared" si="228"/>
        <v>-0.31842854972380386</v>
      </c>
      <c r="O977" s="3">
        <f t="shared" si="229"/>
        <v>0</v>
      </c>
      <c r="P977" s="2">
        <f t="shared" si="235"/>
        <v>0</v>
      </c>
      <c r="Q977" s="2">
        <f t="shared" si="230"/>
        <v>2.7413396783617703E-39</v>
      </c>
      <c r="R977" s="2">
        <f t="shared" si="236"/>
        <v>1</v>
      </c>
      <c r="S977" s="2">
        <f t="shared" si="237"/>
        <v>0</v>
      </c>
      <c r="T977" s="2">
        <f t="shared" si="238"/>
        <v>0</v>
      </c>
      <c r="U977" s="2">
        <f t="shared" si="231"/>
        <v>0</v>
      </c>
      <c r="V977" s="104">
        <f t="shared" si="232"/>
        <v>0</v>
      </c>
      <c r="W977" s="110">
        <f t="shared" si="233"/>
        <v>0</v>
      </c>
    </row>
    <row r="978" spans="7:23">
      <c r="G978" s="7">
        <f t="shared" si="234"/>
        <v>0.17840000000000306</v>
      </c>
      <c r="H978" s="6">
        <f t="shared" si="222"/>
        <v>9.4888748455088323E-2</v>
      </c>
      <c r="I978" s="5">
        <f t="shared" si="223"/>
        <v>48196025989.113503</v>
      </c>
      <c r="J978" s="3">
        <f t="shared" si="224"/>
        <v>48.196025989113508</v>
      </c>
      <c r="K978" s="3">
        <f t="shared" si="225"/>
        <v>2.0748598654708159E-2</v>
      </c>
      <c r="L978" s="3">
        <f t="shared" si="226"/>
        <v>18.260168778274849</v>
      </c>
      <c r="M978" s="4">
        <f t="shared" si="227"/>
        <v>178948.30509932188</v>
      </c>
      <c r="N978" s="2">
        <f t="shared" si="228"/>
        <v>-0.11575540830100373</v>
      </c>
      <c r="O978" s="3">
        <f t="shared" si="229"/>
        <v>0</v>
      </c>
      <c r="P978" s="2">
        <f t="shared" si="235"/>
        <v>0</v>
      </c>
      <c r="Q978" s="2">
        <f t="shared" si="230"/>
        <v>2.2505319789500013E-39</v>
      </c>
      <c r="R978" s="2">
        <f t="shared" si="236"/>
        <v>1</v>
      </c>
      <c r="S978" s="2">
        <f t="shared" si="237"/>
        <v>0</v>
      </c>
      <c r="T978" s="2">
        <f t="shared" si="238"/>
        <v>0</v>
      </c>
      <c r="U978" s="2">
        <f t="shared" si="231"/>
        <v>0</v>
      </c>
      <c r="V978" s="104">
        <f t="shared" si="232"/>
        <v>0</v>
      </c>
      <c r="W978" s="110">
        <f t="shared" si="233"/>
        <v>0</v>
      </c>
    </row>
    <row r="979" spans="7:23">
      <c r="G979" s="7">
        <f t="shared" si="234"/>
        <v>0.17860000000000306</v>
      </c>
      <c r="H979" s="6">
        <f t="shared" si="222"/>
        <v>9.4995125975777875E-2</v>
      </c>
      <c r="I979" s="5">
        <f t="shared" si="223"/>
        <v>48250057408.383804</v>
      </c>
      <c r="J979" s="3">
        <f t="shared" si="224"/>
        <v>48.25005740838381</v>
      </c>
      <c r="K979" s="3">
        <f t="shared" si="225"/>
        <v>2.0725363941768958E-2</v>
      </c>
      <c r="L979" s="3">
        <f t="shared" si="226"/>
        <v>18.280639819506099</v>
      </c>
      <c r="M979" s="4">
        <f t="shared" si="227"/>
        <v>179742.423074074</v>
      </c>
      <c r="N979" s="2">
        <f t="shared" si="228"/>
        <v>-0.55548915942430499</v>
      </c>
      <c r="O979" s="3">
        <f t="shared" si="229"/>
        <v>0</v>
      </c>
      <c r="P979" s="2">
        <f t="shared" si="235"/>
        <v>0</v>
      </c>
      <c r="Q979" s="2">
        <f t="shared" si="230"/>
        <v>1.8471893656162117E-39</v>
      </c>
      <c r="R979" s="2">
        <f t="shared" si="236"/>
        <v>1</v>
      </c>
      <c r="S979" s="2">
        <f t="shared" si="237"/>
        <v>0</v>
      </c>
      <c r="T979" s="2">
        <f t="shared" si="238"/>
        <v>0</v>
      </c>
      <c r="U979" s="2">
        <f t="shared" si="231"/>
        <v>0</v>
      </c>
      <c r="V979" s="104">
        <f t="shared" si="232"/>
        <v>0</v>
      </c>
      <c r="W979" s="110">
        <f t="shared" si="233"/>
        <v>0</v>
      </c>
    </row>
    <row r="980" spans="7:23">
      <c r="G980" s="7">
        <f t="shared" si="234"/>
        <v>0.17880000000000307</v>
      </c>
      <c r="H980" s="6">
        <f t="shared" si="222"/>
        <v>9.5101503496467441E-2</v>
      </c>
      <c r="I980" s="5">
        <f t="shared" si="223"/>
        <v>48304088827.654114</v>
      </c>
      <c r="J980" s="3">
        <f t="shared" si="224"/>
        <v>48.30408882765412</v>
      </c>
      <c r="K980" s="3">
        <f t="shared" si="225"/>
        <v>2.0702181208053332E-2</v>
      </c>
      <c r="L980" s="3">
        <f t="shared" si="226"/>
        <v>18.301110860737349</v>
      </c>
      <c r="M980" s="4">
        <f t="shared" si="227"/>
        <v>180539.19163946804</v>
      </c>
      <c r="N980" s="2">
        <f t="shared" si="228"/>
        <v>-0.97716303697997775</v>
      </c>
      <c r="O980" s="3">
        <f t="shared" si="229"/>
        <v>0</v>
      </c>
      <c r="P980" s="2">
        <f t="shared" si="235"/>
        <v>0</v>
      </c>
      <c r="Q980" s="2">
        <f t="shared" si="230"/>
        <v>1.5157987542935148E-39</v>
      </c>
      <c r="R980" s="2">
        <f t="shared" si="236"/>
        <v>1</v>
      </c>
      <c r="S980" s="2">
        <f t="shared" si="237"/>
        <v>0</v>
      </c>
      <c r="T980" s="2">
        <f t="shared" si="238"/>
        <v>0</v>
      </c>
      <c r="U980" s="2">
        <f t="shared" si="231"/>
        <v>0</v>
      </c>
      <c r="V980" s="104">
        <f t="shared" si="232"/>
        <v>0</v>
      </c>
      <c r="W980" s="110">
        <f t="shared" si="233"/>
        <v>0</v>
      </c>
    </row>
    <row r="981" spans="7:23">
      <c r="G981" s="7">
        <f t="shared" si="234"/>
        <v>0.17900000000000307</v>
      </c>
      <c r="H981" s="6">
        <f t="shared" si="222"/>
        <v>9.5207881017157006E-2</v>
      </c>
      <c r="I981" s="5">
        <f t="shared" si="223"/>
        <v>48358120246.924423</v>
      </c>
      <c r="J981" s="3">
        <f t="shared" si="224"/>
        <v>48.358120246924429</v>
      </c>
      <c r="K981" s="3">
        <f t="shared" si="225"/>
        <v>2.0679050279329248E-2</v>
      </c>
      <c r="L981" s="3">
        <f t="shared" si="226"/>
        <v>18.321581901968599</v>
      </c>
      <c r="M981" s="4">
        <f t="shared" si="227"/>
        <v>181338.61671092123</v>
      </c>
      <c r="N981" s="2">
        <f t="shared" si="228"/>
        <v>-0.3187233570781251</v>
      </c>
      <c r="O981" s="3">
        <f t="shared" si="229"/>
        <v>0</v>
      </c>
      <c r="P981" s="2">
        <f t="shared" si="235"/>
        <v>0</v>
      </c>
      <c r="Q981" s="2">
        <f t="shared" si="230"/>
        <v>1.2435852632546434E-39</v>
      </c>
      <c r="R981" s="2">
        <f t="shared" si="236"/>
        <v>1</v>
      </c>
      <c r="S981" s="2">
        <f t="shared" si="237"/>
        <v>0</v>
      </c>
      <c r="T981" s="2">
        <f t="shared" si="238"/>
        <v>0</v>
      </c>
      <c r="U981" s="2">
        <f t="shared" si="231"/>
        <v>0</v>
      </c>
      <c r="V981" s="104">
        <f t="shared" si="232"/>
        <v>0</v>
      </c>
      <c r="W981" s="110">
        <f t="shared" si="233"/>
        <v>0</v>
      </c>
    </row>
    <row r="982" spans="7:23">
      <c r="G982" s="7">
        <f t="shared" si="234"/>
        <v>0.17920000000000308</v>
      </c>
      <c r="H982" s="6">
        <f t="shared" si="222"/>
        <v>9.5314258537846572E-2</v>
      </c>
      <c r="I982" s="5">
        <f t="shared" si="223"/>
        <v>48412151666.194733</v>
      </c>
      <c r="J982" s="3">
        <f t="shared" si="224"/>
        <v>48.412151666194738</v>
      </c>
      <c r="K982" s="3">
        <f t="shared" si="225"/>
        <v>2.0655970982142495E-2</v>
      </c>
      <c r="L982" s="3">
        <f t="shared" si="226"/>
        <v>18.34205294319985</v>
      </c>
      <c r="M982" s="4">
        <f t="shared" si="227"/>
        <v>182140.70421047159</v>
      </c>
      <c r="N982" s="2">
        <f t="shared" si="228"/>
        <v>-0.61073666807973026</v>
      </c>
      <c r="O982" s="3">
        <f t="shared" si="229"/>
        <v>0</v>
      </c>
      <c r="P982" s="2">
        <f t="shared" si="235"/>
        <v>0</v>
      </c>
      <c r="Q982" s="2">
        <f t="shared" si="230"/>
        <v>1.0200312636469936E-39</v>
      </c>
      <c r="R982" s="2">
        <f t="shared" si="236"/>
        <v>1</v>
      </c>
      <c r="S982" s="2">
        <f t="shared" si="237"/>
        <v>0</v>
      </c>
      <c r="T982" s="2">
        <f t="shared" si="238"/>
        <v>0</v>
      </c>
      <c r="U982" s="2">
        <f t="shared" si="231"/>
        <v>0</v>
      </c>
      <c r="V982" s="104">
        <f t="shared" si="232"/>
        <v>0</v>
      </c>
      <c r="W982" s="110">
        <f t="shared" si="233"/>
        <v>0</v>
      </c>
    </row>
    <row r="983" spans="7:23">
      <c r="G983" s="7">
        <f t="shared" si="234"/>
        <v>0.17940000000000308</v>
      </c>
      <c r="H983" s="6">
        <f t="shared" ref="H983:H1046" si="239">G983*$E$7/0.00000000000370155</f>
        <v>9.5420636058536124E-2</v>
      </c>
      <c r="I983" s="5">
        <f t="shared" ref="I983:I1046" si="240">H983/$E$7</f>
        <v>48466183085.465034</v>
      </c>
      <c r="J983" s="3">
        <f t="shared" ref="J983:J1046" si="241">I983*0.000000001</f>
        <v>48.46618308546504</v>
      </c>
      <c r="K983" s="3">
        <f t="shared" ref="K983:K1046" si="242">1/J983</f>
        <v>2.0632943143812352E-2</v>
      </c>
      <c r="L983" s="3">
        <f t="shared" ref="L983:L1046" si="243">H983*(($E$8/$E$7)^(1/4))</f>
        <v>18.3625239844311</v>
      </c>
      <c r="M983" s="4">
        <f t="shared" ref="M983:M1046" si="244">-$E$22+(3.1415926/2)*($E$8*($E$7^3)*(I983^4)-2*$E$11*$E$7*(I983^2))</f>
        <v>182945.46006677754</v>
      </c>
      <c r="N983" s="2">
        <f t="shared" ref="N983:N1046" si="245">$E$19*SIN(M983)+$C$19*COS(M983)</f>
        <v>-0.91883869137956531</v>
      </c>
      <c r="O983" s="3">
        <f t="shared" ref="O983:O1046" si="246">EXP(-14.238829*($E$10*$E$10*(($E$8*$E$7*$E$7*(I983^3)-$E$11*I983)^2)))</f>
        <v>0</v>
      </c>
      <c r="P983" s="2">
        <f t="shared" si="235"/>
        <v>0</v>
      </c>
      <c r="Q983" s="2">
        <f t="shared" ref="Q983:Q1046" si="247">($E$35*EXP(-$E$37*(I983^2))+$E$36*EXP(-$E$38*(I983^2)))/2.431</f>
        <v>8.3647948452667698E-40</v>
      </c>
      <c r="R983" s="2">
        <f t="shared" si="236"/>
        <v>1</v>
      </c>
      <c r="S983" s="2">
        <f t="shared" si="237"/>
        <v>0</v>
      </c>
      <c r="T983" s="2">
        <f t="shared" si="238"/>
        <v>0</v>
      </c>
      <c r="U983" s="2">
        <f t="shared" ref="U983:U1046" si="248">T983*N983</f>
        <v>0</v>
      </c>
      <c r="V983" s="104">
        <f t="shared" ref="V983:V1046" si="249">U983^2</f>
        <v>0</v>
      </c>
      <c r="W983" s="110">
        <f t="shared" ref="W983:W1046" si="250">ABS(U983)</f>
        <v>0</v>
      </c>
    </row>
    <row r="984" spans="7:23">
      <c r="G984" s="7">
        <f t="shared" ref="G984:G1047" si="251">G983+$C$20</f>
        <v>0.17960000000000309</v>
      </c>
      <c r="H984" s="6">
        <f t="shared" si="239"/>
        <v>9.5527013579225689E-2</v>
      </c>
      <c r="I984" s="5">
        <f t="shared" si="240"/>
        <v>48520214504.735344</v>
      </c>
      <c r="J984" s="3">
        <f t="shared" si="241"/>
        <v>48.52021450473535</v>
      </c>
      <c r="K984" s="3">
        <f t="shared" si="242"/>
        <v>2.0609966592427257E-2</v>
      </c>
      <c r="L984" s="3">
        <f t="shared" si="243"/>
        <v>18.38299502566235</v>
      </c>
      <c r="M984" s="4">
        <f t="shared" si="244"/>
        <v>183752.89021511821</v>
      </c>
      <c r="N984" s="2">
        <f t="shared" si="245"/>
        <v>0.93418357898985005</v>
      </c>
      <c r="O984" s="3">
        <f t="shared" si="246"/>
        <v>0</v>
      </c>
      <c r="P984" s="2">
        <f t="shared" ref="P984:P1047" si="252">EXP(-(((3.1415926*$E$14*$E$7*$I984*$I984)^2)/11.090355)*(($E$15/$E$6)^2))</f>
        <v>0</v>
      </c>
      <c r="Q984" s="2">
        <f t="shared" si="247"/>
        <v>6.8580555702686024E-40</v>
      </c>
      <c r="R984" s="2">
        <f t="shared" ref="R984:R1047" si="253">EXP((-0.5*(PI()*$E$24*$E$7)^2)*(I984^4))</f>
        <v>1</v>
      </c>
      <c r="S984" s="2">
        <f t="shared" ref="S984:S1047" si="254">EXP(-(((3.1415926*$E$14*$E$7*I984*I984)^2)/11.090355)*(($E$15/$E$6)^2))</f>
        <v>0</v>
      </c>
      <c r="T984" s="2">
        <f t="shared" ref="T984:T1047" si="255">(R984*O984*P984*((1-$C$17)+(Q984*$C$17)))*$C$18+(1-$C$18)</f>
        <v>0</v>
      </c>
      <c r="U984" s="2">
        <f t="shared" si="248"/>
        <v>0</v>
      </c>
      <c r="V984" s="104">
        <f t="shared" si="249"/>
        <v>0</v>
      </c>
      <c r="W984" s="110">
        <f t="shared" si="250"/>
        <v>0</v>
      </c>
    </row>
    <row r="985" spans="7:23">
      <c r="G985" s="7">
        <f t="shared" si="251"/>
        <v>0.1798000000000031</v>
      </c>
      <c r="H985" s="6">
        <f t="shared" si="239"/>
        <v>9.5633391099915255E-2</v>
      </c>
      <c r="I985" s="5">
        <f t="shared" si="240"/>
        <v>48574245924.005653</v>
      </c>
      <c r="J985" s="3">
        <f t="shared" si="241"/>
        <v>48.574245924005659</v>
      </c>
      <c r="K985" s="3">
        <f t="shared" si="242"/>
        <v>2.0587041156840576E-2</v>
      </c>
      <c r="L985" s="3">
        <f t="shared" si="243"/>
        <v>18.4034660668936</v>
      </c>
      <c r="M985" s="4">
        <f t="shared" si="244"/>
        <v>184563.00059739302</v>
      </c>
      <c r="N985" s="2">
        <f t="shared" si="245"/>
        <v>0.70713748984278346</v>
      </c>
      <c r="O985" s="3">
        <f t="shared" si="246"/>
        <v>0</v>
      </c>
      <c r="P985" s="2">
        <f t="shared" si="252"/>
        <v>0</v>
      </c>
      <c r="Q985" s="2">
        <f t="shared" si="247"/>
        <v>5.6214791045039209E-40</v>
      </c>
      <c r="R985" s="2">
        <f t="shared" si="253"/>
        <v>1</v>
      </c>
      <c r="S985" s="2">
        <f t="shared" si="254"/>
        <v>0</v>
      </c>
      <c r="T985" s="2">
        <f t="shared" si="255"/>
        <v>0</v>
      </c>
      <c r="U985" s="2">
        <f t="shared" si="248"/>
        <v>0</v>
      </c>
      <c r="V985" s="104">
        <f t="shared" si="249"/>
        <v>0</v>
      </c>
      <c r="W985" s="110">
        <f t="shared" si="250"/>
        <v>0</v>
      </c>
    </row>
    <row r="986" spans="7:23">
      <c r="G986" s="7">
        <f t="shared" si="251"/>
        <v>0.1800000000000031</v>
      </c>
      <c r="H986" s="6">
        <f t="shared" si="239"/>
        <v>9.573976862060482E-2</v>
      </c>
      <c r="I986" s="5">
        <f t="shared" si="240"/>
        <v>48628277343.275963</v>
      </c>
      <c r="J986" s="3">
        <f t="shared" si="241"/>
        <v>48.628277343275968</v>
      </c>
      <c r="K986" s="3">
        <f t="shared" si="242"/>
        <v>2.0564166666666307E-2</v>
      </c>
      <c r="L986" s="3">
        <f t="shared" si="243"/>
        <v>18.42393710812485</v>
      </c>
      <c r="M986" s="4">
        <f t="shared" si="244"/>
        <v>185375.79716212195</v>
      </c>
      <c r="N986" s="2">
        <f t="shared" si="245"/>
        <v>9.0367509202496588E-2</v>
      </c>
      <c r="O986" s="3">
        <f t="shared" si="246"/>
        <v>0</v>
      </c>
      <c r="P986" s="2">
        <f t="shared" si="252"/>
        <v>0</v>
      </c>
      <c r="Q986" s="2">
        <f t="shared" si="247"/>
        <v>4.6068502621917751E-40</v>
      </c>
      <c r="R986" s="2">
        <f t="shared" si="253"/>
        <v>1</v>
      </c>
      <c r="S986" s="2">
        <f t="shared" si="254"/>
        <v>0</v>
      </c>
      <c r="T986" s="2">
        <f t="shared" si="255"/>
        <v>0</v>
      </c>
      <c r="U986" s="2">
        <f t="shared" si="248"/>
        <v>0</v>
      </c>
      <c r="V986" s="104">
        <f t="shared" si="249"/>
        <v>0</v>
      </c>
      <c r="W986" s="110">
        <f t="shared" si="250"/>
        <v>0</v>
      </c>
    </row>
    <row r="987" spans="7:23">
      <c r="G987" s="7">
        <f t="shared" si="251"/>
        <v>0.18020000000000311</v>
      </c>
      <c r="H987" s="6">
        <f t="shared" si="239"/>
        <v>9.5846146141294386E-2</v>
      </c>
      <c r="I987" s="5">
        <f t="shared" si="240"/>
        <v>48682308762.546272</v>
      </c>
      <c r="J987" s="3">
        <f t="shared" si="241"/>
        <v>48.682308762546278</v>
      </c>
      <c r="K987" s="3">
        <f t="shared" si="242"/>
        <v>2.0541342952274888E-2</v>
      </c>
      <c r="L987" s="3">
        <f t="shared" si="243"/>
        <v>18.4444081493561</v>
      </c>
      <c r="M987" s="4">
        <f t="shared" si="244"/>
        <v>186191.28586444544</v>
      </c>
      <c r="N987" s="2">
        <f t="shared" si="245"/>
        <v>0.9880242237996012</v>
      </c>
      <c r="O987" s="3">
        <f t="shared" si="246"/>
        <v>0</v>
      </c>
      <c r="P987" s="2">
        <f t="shared" si="252"/>
        <v>0</v>
      </c>
      <c r="Q987" s="2">
        <f t="shared" si="247"/>
        <v>3.7745178819624637E-40</v>
      </c>
      <c r="R987" s="2">
        <f t="shared" si="253"/>
        <v>1</v>
      </c>
      <c r="S987" s="2">
        <f t="shared" si="254"/>
        <v>0</v>
      </c>
      <c r="T987" s="2">
        <f t="shared" si="255"/>
        <v>0</v>
      </c>
      <c r="U987" s="2">
        <f t="shared" si="248"/>
        <v>0</v>
      </c>
      <c r="V987" s="104">
        <f t="shared" si="249"/>
        <v>0</v>
      </c>
      <c r="W987" s="110">
        <f t="shared" si="250"/>
        <v>0</v>
      </c>
    </row>
    <row r="988" spans="7:23">
      <c r="G988" s="7">
        <f t="shared" si="251"/>
        <v>0.18040000000000311</v>
      </c>
      <c r="H988" s="6">
        <f t="shared" si="239"/>
        <v>9.5952523661983924E-2</v>
      </c>
      <c r="I988" s="5">
        <f t="shared" si="240"/>
        <v>48736340181.816566</v>
      </c>
      <c r="J988" s="3">
        <f t="shared" si="241"/>
        <v>48.736340181816573</v>
      </c>
      <c r="K988" s="3">
        <f t="shared" si="242"/>
        <v>2.0518569844789E-2</v>
      </c>
      <c r="L988" s="3">
        <f t="shared" si="243"/>
        <v>18.464879190587347</v>
      </c>
      <c r="M988" s="4">
        <f t="shared" si="244"/>
        <v>187009.47266612429</v>
      </c>
      <c r="N988" s="2">
        <f t="shared" si="245"/>
        <v>4.3153417500689531E-2</v>
      </c>
      <c r="O988" s="3">
        <f t="shared" si="246"/>
        <v>0</v>
      </c>
      <c r="P988" s="2">
        <f t="shared" si="252"/>
        <v>0</v>
      </c>
      <c r="Q988" s="2">
        <f t="shared" si="247"/>
        <v>3.0918810169233484E-40</v>
      </c>
      <c r="R988" s="2">
        <f t="shared" si="253"/>
        <v>1</v>
      </c>
      <c r="S988" s="2">
        <f t="shared" si="254"/>
        <v>0</v>
      </c>
      <c r="T988" s="2">
        <f t="shared" si="255"/>
        <v>0</v>
      </c>
      <c r="U988" s="2">
        <f t="shared" si="248"/>
        <v>0</v>
      </c>
      <c r="V988" s="104">
        <f t="shared" si="249"/>
        <v>0</v>
      </c>
      <c r="W988" s="110">
        <f t="shared" si="250"/>
        <v>0</v>
      </c>
    </row>
    <row r="989" spans="7:23">
      <c r="G989" s="7">
        <f t="shared" si="251"/>
        <v>0.18060000000000312</v>
      </c>
      <c r="H989" s="6">
        <f t="shared" si="239"/>
        <v>9.605890118267349E-2</v>
      </c>
      <c r="I989" s="5">
        <f t="shared" si="240"/>
        <v>48790371601.086876</v>
      </c>
      <c r="J989" s="3">
        <f t="shared" si="241"/>
        <v>48.790371601086882</v>
      </c>
      <c r="K989" s="3">
        <f t="shared" si="242"/>
        <v>2.0495847176079378E-2</v>
      </c>
      <c r="L989" s="3">
        <f t="shared" si="243"/>
        <v>18.485350231818597</v>
      </c>
      <c r="M989" s="4">
        <f t="shared" si="244"/>
        <v>187830.36353554044</v>
      </c>
      <c r="N989" s="2">
        <f t="shared" si="245"/>
        <v>0.77834157795083214</v>
      </c>
      <c r="O989" s="3">
        <f t="shared" si="246"/>
        <v>0</v>
      </c>
      <c r="P989" s="2">
        <f t="shared" si="252"/>
        <v>0</v>
      </c>
      <c r="Q989" s="2">
        <f t="shared" si="247"/>
        <v>2.5321413973045703E-40</v>
      </c>
      <c r="R989" s="2">
        <f t="shared" si="253"/>
        <v>1</v>
      </c>
      <c r="S989" s="2">
        <f t="shared" si="254"/>
        <v>0</v>
      </c>
      <c r="T989" s="2">
        <f t="shared" si="255"/>
        <v>0</v>
      </c>
      <c r="U989" s="2">
        <f t="shared" si="248"/>
        <v>0</v>
      </c>
      <c r="V989" s="104">
        <f t="shared" si="249"/>
        <v>0</v>
      </c>
      <c r="W989" s="110">
        <f t="shared" si="250"/>
        <v>0</v>
      </c>
    </row>
    <row r="990" spans="7:23">
      <c r="G990" s="7">
        <f t="shared" si="251"/>
        <v>0.18080000000000312</v>
      </c>
      <c r="H990" s="6">
        <f t="shared" si="239"/>
        <v>9.6165278703363055E-2</v>
      </c>
      <c r="I990" s="5">
        <f t="shared" si="240"/>
        <v>48844403020.357185</v>
      </c>
      <c r="J990" s="3">
        <f t="shared" si="241"/>
        <v>48.844403020357191</v>
      </c>
      <c r="K990" s="3">
        <f t="shared" si="242"/>
        <v>2.0473174778760705E-2</v>
      </c>
      <c r="L990" s="3">
        <f t="shared" si="243"/>
        <v>18.505821273049847</v>
      </c>
      <c r="M990" s="4">
        <f t="shared" si="244"/>
        <v>188653.96444769565</v>
      </c>
      <c r="N990" s="2">
        <f t="shared" si="245"/>
        <v>0.98470225776630371</v>
      </c>
      <c r="O990" s="3">
        <f t="shared" si="246"/>
        <v>0</v>
      </c>
      <c r="P990" s="2">
        <f t="shared" si="252"/>
        <v>0</v>
      </c>
      <c r="Q990" s="2">
        <f t="shared" si="247"/>
        <v>2.0732755637519719E-40</v>
      </c>
      <c r="R990" s="2">
        <f t="shared" si="253"/>
        <v>1</v>
      </c>
      <c r="S990" s="2">
        <f t="shared" si="254"/>
        <v>0</v>
      </c>
      <c r="T990" s="2">
        <f t="shared" si="255"/>
        <v>0</v>
      </c>
      <c r="U990" s="2">
        <f t="shared" si="248"/>
        <v>0</v>
      </c>
      <c r="V990" s="104">
        <f t="shared" si="249"/>
        <v>0</v>
      </c>
      <c r="W990" s="110">
        <f t="shared" si="250"/>
        <v>0</v>
      </c>
    </row>
    <row r="991" spans="7:23">
      <c r="G991" s="7">
        <f t="shared" si="251"/>
        <v>0.18100000000000313</v>
      </c>
      <c r="H991" s="6">
        <f t="shared" si="239"/>
        <v>9.6271656224052621E-2</v>
      </c>
      <c r="I991" s="5">
        <f t="shared" si="240"/>
        <v>48898434439.627495</v>
      </c>
      <c r="J991" s="3">
        <f t="shared" si="241"/>
        <v>48.898434439627501</v>
      </c>
      <c r="K991" s="3">
        <f t="shared" si="242"/>
        <v>2.0450552486187486E-2</v>
      </c>
      <c r="L991" s="3">
        <f t="shared" si="243"/>
        <v>18.5262923142811</v>
      </c>
      <c r="M991" s="4">
        <f t="shared" si="244"/>
        <v>189480.28138421226</v>
      </c>
      <c r="N991" s="2">
        <f t="shared" si="245"/>
        <v>-0.99529232991476035</v>
      </c>
      <c r="O991" s="3">
        <f t="shared" si="246"/>
        <v>0</v>
      </c>
      <c r="P991" s="2">
        <f t="shared" si="252"/>
        <v>0</v>
      </c>
      <c r="Q991" s="2">
        <f t="shared" si="247"/>
        <v>1.6971881838528547E-40</v>
      </c>
      <c r="R991" s="2">
        <f t="shared" si="253"/>
        <v>1</v>
      </c>
      <c r="S991" s="2">
        <f t="shared" si="254"/>
        <v>0</v>
      </c>
      <c r="T991" s="2">
        <f t="shared" si="255"/>
        <v>0</v>
      </c>
      <c r="U991" s="2">
        <f t="shared" si="248"/>
        <v>0</v>
      </c>
      <c r="V991" s="104">
        <f t="shared" si="249"/>
        <v>0</v>
      </c>
      <c r="W991" s="110">
        <f t="shared" si="250"/>
        <v>0</v>
      </c>
    </row>
    <row r="992" spans="7:23">
      <c r="G992" s="7">
        <f t="shared" si="251"/>
        <v>0.18120000000000314</v>
      </c>
      <c r="H992" s="6">
        <f t="shared" si="239"/>
        <v>9.6378033744742173E-2</v>
      </c>
      <c r="I992" s="5">
        <f t="shared" si="240"/>
        <v>48952465858.897797</v>
      </c>
      <c r="J992" s="3">
        <f t="shared" si="241"/>
        <v>48.952465858897803</v>
      </c>
      <c r="K992" s="3">
        <f t="shared" si="242"/>
        <v>2.0427980132449973E-2</v>
      </c>
      <c r="L992" s="3">
        <f t="shared" si="243"/>
        <v>18.546763355512347</v>
      </c>
      <c r="M992" s="4">
        <f t="shared" si="244"/>
        <v>190309.32033333339</v>
      </c>
      <c r="N992" s="2">
        <f t="shared" si="245"/>
        <v>-0.90535464673097843</v>
      </c>
      <c r="O992" s="3">
        <f t="shared" si="246"/>
        <v>0</v>
      </c>
      <c r="P992" s="2">
        <f t="shared" si="252"/>
        <v>0</v>
      </c>
      <c r="Q992" s="2">
        <f t="shared" si="247"/>
        <v>1.3890147734124367E-40</v>
      </c>
      <c r="R992" s="2">
        <f t="shared" si="253"/>
        <v>1</v>
      </c>
      <c r="S992" s="2">
        <f t="shared" si="254"/>
        <v>0</v>
      </c>
      <c r="T992" s="2">
        <f t="shared" si="255"/>
        <v>0</v>
      </c>
      <c r="U992" s="2">
        <f t="shared" si="248"/>
        <v>0</v>
      </c>
      <c r="V992" s="104">
        <f t="shared" si="249"/>
        <v>0</v>
      </c>
      <c r="W992" s="110">
        <f t="shared" si="250"/>
        <v>0</v>
      </c>
    </row>
    <row r="993" spans="7:23">
      <c r="G993" s="7">
        <f t="shared" si="251"/>
        <v>0.18140000000000314</v>
      </c>
      <c r="H993" s="6">
        <f t="shared" si="239"/>
        <v>9.6484411265431738E-2</v>
      </c>
      <c r="I993" s="5">
        <f t="shared" si="240"/>
        <v>49006497278.168106</v>
      </c>
      <c r="J993" s="3">
        <f t="shared" si="241"/>
        <v>49.006497278168112</v>
      </c>
      <c r="K993" s="3">
        <f t="shared" si="242"/>
        <v>2.0405457552370096E-2</v>
      </c>
      <c r="L993" s="3">
        <f t="shared" si="243"/>
        <v>18.567234396743597</v>
      </c>
      <c r="M993" s="4">
        <f t="shared" si="244"/>
        <v>191141.08728992261</v>
      </c>
      <c r="N993" s="2">
        <f t="shared" si="245"/>
        <v>0.36824206146612981</v>
      </c>
      <c r="O993" s="3">
        <f t="shared" si="246"/>
        <v>0</v>
      </c>
      <c r="P993" s="2">
        <f t="shared" si="252"/>
        <v>0</v>
      </c>
      <c r="Q993" s="2">
        <f t="shared" si="247"/>
        <v>1.1365475895102064E-40</v>
      </c>
      <c r="R993" s="2">
        <f t="shared" si="253"/>
        <v>1</v>
      </c>
      <c r="S993" s="2">
        <f t="shared" si="254"/>
        <v>0</v>
      </c>
      <c r="T993" s="2">
        <f t="shared" si="255"/>
        <v>0</v>
      </c>
      <c r="U993" s="2">
        <f t="shared" si="248"/>
        <v>0</v>
      </c>
      <c r="V993" s="104">
        <f t="shared" si="249"/>
        <v>0</v>
      </c>
      <c r="W993" s="110">
        <f t="shared" si="250"/>
        <v>0</v>
      </c>
    </row>
    <row r="994" spans="7:23">
      <c r="G994" s="7">
        <f t="shared" si="251"/>
        <v>0.18160000000000315</v>
      </c>
      <c r="H994" s="6">
        <f t="shared" si="239"/>
        <v>9.6590788786121304E-2</v>
      </c>
      <c r="I994" s="5">
        <f t="shared" si="240"/>
        <v>49060528697.438416</v>
      </c>
      <c r="J994" s="3">
        <f t="shared" si="241"/>
        <v>49.060528697438421</v>
      </c>
      <c r="K994" s="3">
        <f t="shared" si="242"/>
        <v>2.038298458149744E-2</v>
      </c>
      <c r="L994" s="3">
        <f t="shared" si="243"/>
        <v>18.587705437974847</v>
      </c>
      <c r="M994" s="4">
        <f t="shared" si="244"/>
        <v>191975.58825546384</v>
      </c>
      <c r="N994" s="2">
        <f t="shared" si="245"/>
        <v>-0.70722319302984671</v>
      </c>
      <c r="O994" s="3">
        <f t="shared" si="246"/>
        <v>0</v>
      </c>
      <c r="P994" s="2">
        <f t="shared" si="252"/>
        <v>0</v>
      </c>
      <c r="Q994" s="2">
        <f t="shared" si="247"/>
        <v>9.2976304515857745E-41</v>
      </c>
      <c r="R994" s="2">
        <f t="shared" si="253"/>
        <v>1</v>
      </c>
      <c r="S994" s="2">
        <f t="shared" si="254"/>
        <v>0</v>
      </c>
      <c r="T994" s="2">
        <f t="shared" si="255"/>
        <v>0</v>
      </c>
      <c r="U994" s="2">
        <f t="shared" si="248"/>
        <v>0</v>
      </c>
      <c r="V994" s="104">
        <f t="shared" si="249"/>
        <v>0</v>
      </c>
      <c r="W994" s="110">
        <f t="shared" si="250"/>
        <v>0</v>
      </c>
    </row>
    <row r="995" spans="7:23">
      <c r="G995" s="7">
        <f t="shared" si="251"/>
        <v>0.18180000000000315</v>
      </c>
      <c r="H995" s="6">
        <f t="shared" si="239"/>
        <v>9.6697166306810869E-2</v>
      </c>
      <c r="I995" s="5">
        <f t="shared" si="240"/>
        <v>49114560116.708717</v>
      </c>
      <c r="J995" s="3">
        <f t="shared" si="241"/>
        <v>49.114560116708724</v>
      </c>
      <c r="K995" s="3">
        <f t="shared" si="242"/>
        <v>2.0360561056105255E-2</v>
      </c>
      <c r="L995" s="3">
        <f t="shared" si="243"/>
        <v>18.608176479206101</v>
      </c>
      <c r="M995" s="4">
        <f t="shared" si="244"/>
        <v>192812.82923806141</v>
      </c>
      <c r="N995" s="2">
        <f t="shared" si="245"/>
        <v>0.71160072958875065</v>
      </c>
      <c r="O995" s="3">
        <f t="shared" si="246"/>
        <v>0</v>
      </c>
      <c r="P995" s="2">
        <f t="shared" si="252"/>
        <v>0</v>
      </c>
      <c r="Q995" s="2">
        <f t="shared" si="247"/>
        <v>7.6043278170388522E-41</v>
      </c>
      <c r="R995" s="2">
        <f t="shared" si="253"/>
        <v>1</v>
      </c>
      <c r="S995" s="2">
        <f t="shared" si="254"/>
        <v>0</v>
      </c>
      <c r="T995" s="2">
        <f t="shared" si="255"/>
        <v>0</v>
      </c>
      <c r="U995" s="2">
        <f t="shared" si="248"/>
        <v>0</v>
      </c>
      <c r="V995" s="104">
        <f t="shared" si="249"/>
        <v>0</v>
      </c>
      <c r="W995" s="110">
        <f t="shared" si="250"/>
        <v>0</v>
      </c>
    </row>
    <row r="996" spans="7:23">
      <c r="G996" s="7">
        <f t="shared" si="251"/>
        <v>0.18200000000000316</v>
      </c>
      <c r="H996" s="6">
        <f t="shared" si="239"/>
        <v>9.6803543827500435E-2</v>
      </c>
      <c r="I996" s="5">
        <f t="shared" si="240"/>
        <v>49168591535.979027</v>
      </c>
      <c r="J996" s="3">
        <f t="shared" si="241"/>
        <v>49.168591535979033</v>
      </c>
      <c r="K996" s="3">
        <f t="shared" si="242"/>
        <v>2.0338186813186457E-2</v>
      </c>
      <c r="L996" s="3">
        <f t="shared" si="243"/>
        <v>18.628647520437351</v>
      </c>
      <c r="M996" s="4">
        <f t="shared" si="244"/>
        <v>193652.81625244062</v>
      </c>
      <c r="N996" s="2">
        <f t="shared" si="245"/>
        <v>-0.91998524876059395</v>
      </c>
      <c r="O996" s="3">
        <f t="shared" si="246"/>
        <v>0</v>
      </c>
      <c r="P996" s="2">
        <f t="shared" si="252"/>
        <v>0</v>
      </c>
      <c r="Q996" s="2">
        <f t="shared" si="247"/>
        <v>6.2180366265576076E-41</v>
      </c>
      <c r="R996" s="2">
        <f t="shared" si="253"/>
        <v>1</v>
      </c>
      <c r="S996" s="2">
        <f t="shared" si="254"/>
        <v>0</v>
      </c>
      <c r="T996" s="2">
        <f t="shared" si="255"/>
        <v>0</v>
      </c>
      <c r="U996" s="2">
        <f t="shared" si="248"/>
        <v>0</v>
      </c>
      <c r="V996" s="104">
        <f t="shared" si="249"/>
        <v>0</v>
      </c>
      <c r="W996" s="110">
        <f t="shared" si="250"/>
        <v>0</v>
      </c>
    </row>
    <row r="997" spans="7:23">
      <c r="G997" s="7">
        <f t="shared" si="251"/>
        <v>0.18220000000000316</v>
      </c>
      <c r="H997" s="6">
        <f t="shared" si="239"/>
        <v>9.6909921348189987E-2</v>
      </c>
      <c r="I997" s="5">
        <f t="shared" si="240"/>
        <v>49222622955.249329</v>
      </c>
      <c r="J997" s="3">
        <f t="shared" si="241"/>
        <v>49.222622955249335</v>
      </c>
      <c r="K997" s="3">
        <f t="shared" si="242"/>
        <v>2.0315861690449702E-2</v>
      </c>
      <c r="L997" s="3">
        <f t="shared" si="243"/>
        <v>18.649118561668597</v>
      </c>
      <c r="M997" s="4">
        <f t="shared" si="244"/>
        <v>194495.55531994667</v>
      </c>
      <c r="N997" s="2">
        <f t="shared" si="245"/>
        <v>-0.36702286832363651</v>
      </c>
      <c r="O997" s="3">
        <f t="shared" si="246"/>
        <v>0</v>
      </c>
      <c r="P997" s="2">
        <f t="shared" si="252"/>
        <v>0</v>
      </c>
      <c r="Q997" s="2">
        <f t="shared" si="247"/>
        <v>5.0833453541908873E-41</v>
      </c>
      <c r="R997" s="2">
        <f t="shared" si="253"/>
        <v>1</v>
      </c>
      <c r="S997" s="2">
        <f t="shared" si="254"/>
        <v>0</v>
      </c>
      <c r="T997" s="2">
        <f t="shared" si="255"/>
        <v>0</v>
      </c>
      <c r="U997" s="2">
        <f t="shared" si="248"/>
        <v>0</v>
      </c>
      <c r="V997" s="104">
        <f t="shared" si="249"/>
        <v>0</v>
      </c>
      <c r="W997" s="110">
        <f t="shared" si="250"/>
        <v>0</v>
      </c>
    </row>
    <row r="998" spans="7:23">
      <c r="G998" s="7">
        <f t="shared" si="251"/>
        <v>0.18240000000000317</v>
      </c>
      <c r="H998" s="6">
        <f t="shared" si="239"/>
        <v>9.7016298868879552E-2</v>
      </c>
      <c r="I998" s="5">
        <f t="shared" si="240"/>
        <v>49276654374.519638</v>
      </c>
      <c r="J998" s="3">
        <f t="shared" si="241"/>
        <v>49.276654374519644</v>
      </c>
      <c r="K998" s="3">
        <f t="shared" si="242"/>
        <v>2.0293585526315435E-2</v>
      </c>
      <c r="L998" s="3">
        <f t="shared" si="243"/>
        <v>18.669589602899848</v>
      </c>
      <c r="M998" s="4">
        <f t="shared" si="244"/>
        <v>195341.05246854576</v>
      </c>
      <c r="N998" s="2">
        <f t="shared" si="245"/>
        <v>-3.291233430729068E-2</v>
      </c>
      <c r="O998" s="3">
        <f t="shared" si="246"/>
        <v>0</v>
      </c>
      <c r="P998" s="2">
        <f t="shared" si="252"/>
        <v>0</v>
      </c>
      <c r="Q998" s="2">
        <f t="shared" si="247"/>
        <v>4.1547973982582139E-41</v>
      </c>
      <c r="R998" s="2">
        <f t="shared" si="253"/>
        <v>1</v>
      </c>
      <c r="S998" s="2">
        <f t="shared" si="254"/>
        <v>0</v>
      </c>
      <c r="T998" s="2">
        <f t="shared" si="255"/>
        <v>0</v>
      </c>
      <c r="U998" s="2">
        <f t="shared" si="248"/>
        <v>0</v>
      </c>
      <c r="V998" s="104">
        <f t="shared" si="249"/>
        <v>0</v>
      </c>
      <c r="W998" s="110">
        <f t="shared" si="250"/>
        <v>0</v>
      </c>
    </row>
    <row r="999" spans="7:23">
      <c r="G999" s="7">
        <f t="shared" si="251"/>
        <v>0.18260000000000318</v>
      </c>
      <c r="H999" s="6">
        <f t="shared" si="239"/>
        <v>9.7122676389569118E-2</v>
      </c>
      <c r="I999" s="5">
        <f t="shared" si="240"/>
        <v>49330685793.789948</v>
      </c>
      <c r="J999" s="3">
        <f t="shared" si="241"/>
        <v>49.330685793789954</v>
      </c>
      <c r="K999" s="3">
        <f t="shared" si="242"/>
        <v>2.0271358159912021E-2</v>
      </c>
      <c r="L999" s="3">
        <f t="shared" si="243"/>
        <v>18.690060644131098</v>
      </c>
      <c r="M999" s="4">
        <f t="shared" si="244"/>
        <v>196189.31373282435</v>
      </c>
      <c r="N999" s="2">
        <f t="shared" si="245"/>
        <v>-6.4122065801002784E-2</v>
      </c>
      <c r="O999" s="3">
        <f t="shared" si="246"/>
        <v>0</v>
      </c>
      <c r="P999" s="2">
        <f t="shared" si="252"/>
        <v>0</v>
      </c>
      <c r="Q999" s="2">
        <f t="shared" si="247"/>
        <v>3.3951110254522061E-41</v>
      </c>
      <c r="R999" s="2">
        <f t="shared" si="253"/>
        <v>1</v>
      </c>
      <c r="S999" s="2">
        <f t="shared" si="254"/>
        <v>0</v>
      </c>
      <c r="T999" s="2">
        <f t="shared" si="255"/>
        <v>0</v>
      </c>
      <c r="U999" s="2">
        <f t="shared" si="248"/>
        <v>0</v>
      </c>
      <c r="V999" s="104">
        <f t="shared" si="249"/>
        <v>0</v>
      </c>
      <c r="W999" s="110">
        <f t="shared" si="250"/>
        <v>0</v>
      </c>
    </row>
    <row r="1000" spans="7:23">
      <c r="G1000" s="7">
        <f t="shared" si="251"/>
        <v>0.18280000000000318</v>
      </c>
      <c r="H1000" s="6">
        <f t="shared" si="239"/>
        <v>9.7229053910258684E-2</v>
      </c>
      <c r="I1000" s="5">
        <f t="shared" si="240"/>
        <v>49384717213.060257</v>
      </c>
      <c r="J1000" s="3">
        <f t="shared" si="241"/>
        <v>49.384717213060263</v>
      </c>
      <c r="K1000" s="3">
        <f t="shared" si="242"/>
        <v>2.0249179431071854E-2</v>
      </c>
      <c r="L1000" s="3">
        <f t="shared" si="243"/>
        <v>18.710531685362351</v>
      </c>
      <c r="M1000" s="4">
        <f t="shared" si="244"/>
        <v>197040.34515398936</v>
      </c>
      <c r="N1000" s="2">
        <f t="shared" si="245"/>
        <v>-0.27253026785398665</v>
      </c>
      <c r="O1000" s="3">
        <f t="shared" si="246"/>
        <v>0</v>
      </c>
      <c r="P1000" s="2">
        <f t="shared" si="252"/>
        <v>0</v>
      </c>
      <c r="Q1000" s="2">
        <f t="shared" si="247"/>
        <v>2.7737160902968011E-41</v>
      </c>
      <c r="R1000" s="2">
        <f t="shared" si="253"/>
        <v>1</v>
      </c>
      <c r="S1000" s="2">
        <f t="shared" si="254"/>
        <v>0</v>
      </c>
      <c r="T1000" s="2">
        <f t="shared" si="255"/>
        <v>0</v>
      </c>
      <c r="U1000" s="2">
        <f t="shared" si="248"/>
        <v>0</v>
      </c>
      <c r="V1000" s="104">
        <f t="shared" si="249"/>
        <v>0</v>
      </c>
      <c r="W1000" s="110">
        <f t="shared" si="250"/>
        <v>0</v>
      </c>
    </row>
    <row r="1001" spans="7:23">
      <c r="G1001" s="7">
        <f t="shared" si="251"/>
        <v>0.18300000000000319</v>
      </c>
      <c r="H1001" s="6">
        <f t="shared" si="239"/>
        <v>9.7335431430948235E-2</v>
      </c>
      <c r="I1001" s="5">
        <f t="shared" si="240"/>
        <v>49438748632.330559</v>
      </c>
      <c r="J1001" s="3">
        <f t="shared" si="241"/>
        <v>49.438748632330565</v>
      </c>
      <c r="K1001" s="3">
        <f t="shared" si="242"/>
        <v>2.0227049180327514E-2</v>
      </c>
      <c r="L1001" s="3">
        <f t="shared" si="243"/>
        <v>18.731002726593598</v>
      </c>
      <c r="M1001" s="4">
        <f t="shared" si="244"/>
        <v>197894.15277986819</v>
      </c>
      <c r="N1001" s="2">
        <f t="shared" si="245"/>
        <v>-0.83138630227154819</v>
      </c>
      <c r="O1001" s="3">
        <f t="shared" si="246"/>
        <v>0</v>
      </c>
      <c r="P1001" s="2">
        <f t="shared" si="252"/>
        <v>0</v>
      </c>
      <c r="Q1001" s="2">
        <f t="shared" si="247"/>
        <v>2.2655514310972197E-41</v>
      </c>
      <c r="R1001" s="2">
        <f t="shared" si="253"/>
        <v>1</v>
      </c>
      <c r="S1001" s="2">
        <f t="shared" si="254"/>
        <v>0</v>
      </c>
      <c r="T1001" s="2">
        <f t="shared" si="255"/>
        <v>0</v>
      </c>
      <c r="U1001" s="2">
        <f t="shared" si="248"/>
        <v>0</v>
      </c>
      <c r="V1001" s="104">
        <f t="shared" si="249"/>
        <v>0</v>
      </c>
      <c r="W1001" s="110">
        <f t="shared" si="250"/>
        <v>0</v>
      </c>
    </row>
    <row r="1002" spans="7:23">
      <c r="G1002" s="7">
        <f t="shared" si="251"/>
        <v>0.18320000000000319</v>
      </c>
      <c r="H1002" s="6">
        <f t="shared" si="239"/>
        <v>9.7441808951637801E-2</v>
      </c>
      <c r="I1002" s="5">
        <f t="shared" si="240"/>
        <v>49492780051.600868</v>
      </c>
      <c r="J1002" s="3">
        <f t="shared" si="241"/>
        <v>49.492780051600874</v>
      </c>
      <c r="K1002" s="3">
        <f t="shared" si="242"/>
        <v>2.0204967248907944E-2</v>
      </c>
      <c r="L1002" s="3">
        <f t="shared" si="243"/>
        <v>18.751473767824848</v>
      </c>
      <c r="M1002" s="4">
        <f t="shared" si="244"/>
        <v>198750.74266490908</v>
      </c>
      <c r="N1002" s="2">
        <f t="shared" si="245"/>
        <v>0.88896740740813873</v>
      </c>
      <c r="O1002" s="3">
        <f t="shared" si="246"/>
        <v>0</v>
      </c>
      <c r="P1002" s="2">
        <f t="shared" si="252"/>
        <v>0</v>
      </c>
      <c r="Q1002" s="2">
        <f t="shared" si="247"/>
        <v>1.8500767291168173E-41</v>
      </c>
      <c r="R1002" s="2">
        <f t="shared" si="253"/>
        <v>1</v>
      </c>
      <c r="S1002" s="2">
        <f t="shared" si="254"/>
        <v>0</v>
      </c>
      <c r="T1002" s="2">
        <f t="shared" si="255"/>
        <v>0</v>
      </c>
      <c r="U1002" s="2">
        <f t="shared" si="248"/>
        <v>0</v>
      </c>
      <c r="V1002" s="104">
        <f t="shared" si="249"/>
        <v>0</v>
      </c>
      <c r="W1002" s="110">
        <f t="shared" si="250"/>
        <v>0</v>
      </c>
    </row>
    <row r="1003" spans="7:23">
      <c r="G1003" s="7">
        <f t="shared" si="251"/>
        <v>0.1834000000000032</v>
      </c>
      <c r="H1003" s="6">
        <f t="shared" si="239"/>
        <v>9.7548186472327367E-2</v>
      </c>
      <c r="I1003" s="5">
        <f t="shared" si="240"/>
        <v>49546811470.871178</v>
      </c>
      <c r="J1003" s="3">
        <f t="shared" si="241"/>
        <v>49.546811470871184</v>
      </c>
      <c r="K1003" s="3">
        <f t="shared" si="242"/>
        <v>2.0182933478734649E-2</v>
      </c>
      <c r="L1003" s="3">
        <f t="shared" si="243"/>
        <v>18.771944809056098</v>
      </c>
      <c r="M1003" s="4">
        <f t="shared" si="244"/>
        <v>199610.12087018046</v>
      </c>
      <c r="N1003" s="2">
        <f t="shared" si="245"/>
        <v>-0.31750417963471528</v>
      </c>
      <c r="O1003" s="3">
        <f t="shared" si="246"/>
        <v>0</v>
      </c>
      <c r="P1003" s="2">
        <f t="shared" si="252"/>
        <v>0</v>
      </c>
      <c r="Q1003" s="2">
        <f t="shared" si="247"/>
        <v>1.5104607700823053E-41</v>
      </c>
      <c r="R1003" s="2">
        <f t="shared" si="253"/>
        <v>1</v>
      </c>
      <c r="S1003" s="2">
        <f t="shared" si="254"/>
        <v>0</v>
      </c>
      <c r="T1003" s="2">
        <f t="shared" si="255"/>
        <v>0</v>
      </c>
      <c r="U1003" s="2">
        <f t="shared" si="248"/>
        <v>0</v>
      </c>
      <c r="V1003" s="104">
        <f t="shared" si="249"/>
        <v>0</v>
      </c>
      <c r="W1003" s="110">
        <f t="shared" si="250"/>
        <v>0</v>
      </c>
    </row>
    <row r="1004" spans="7:23">
      <c r="G1004" s="7">
        <f t="shared" si="251"/>
        <v>0.18360000000000321</v>
      </c>
      <c r="H1004" s="6">
        <f t="shared" si="239"/>
        <v>9.7654563993016932E-2</v>
      </c>
      <c r="I1004" s="5">
        <f t="shared" si="240"/>
        <v>49600842890.141487</v>
      </c>
      <c r="J1004" s="3">
        <f t="shared" si="241"/>
        <v>49.600842890141493</v>
      </c>
      <c r="K1004" s="3">
        <f t="shared" si="242"/>
        <v>2.0160947712417946E-2</v>
      </c>
      <c r="L1004" s="3">
        <f t="shared" si="243"/>
        <v>18.792415850287352</v>
      </c>
      <c r="M1004" s="4">
        <f t="shared" si="244"/>
        <v>200472.2934633712</v>
      </c>
      <c r="N1004" s="2">
        <f t="shared" si="245"/>
        <v>0.86896637142512601</v>
      </c>
      <c r="O1004" s="3">
        <f t="shared" si="246"/>
        <v>0</v>
      </c>
      <c r="P1004" s="2">
        <f t="shared" si="252"/>
        <v>0</v>
      </c>
      <c r="Q1004" s="2">
        <f t="shared" si="247"/>
        <v>1.2329147685685934E-41</v>
      </c>
      <c r="R1004" s="2">
        <f t="shared" si="253"/>
        <v>1</v>
      </c>
      <c r="S1004" s="2">
        <f t="shared" si="254"/>
        <v>0</v>
      </c>
      <c r="T1004" s="2">
        <f t="shared" si="255"/>
        <v>0</v>
      </c>
      <c r="U1004" s="2">
        <f t="shared" si="248"/>
        <v>0</v>
      </c>
      <c r="V1004" s="104">
        <f t="shared" si="249"/>
        <v>0</v>
      </c>
      <c r="W1004" s="110">
        <f t="shared" si="250"/>
        <v>0</v>
      </c>
    </row>
    <row r="1005" spans="7:23">
      <c r="G1005" s="7">
        <f t="shared" si="251"/>
        <v>0.18380000000000321</v>
      </c>
      <c r="H1005" s="6">
        <f t="shared" si="239"/>
        <v>9.7760941513706498E-2</v>
      </c>
      <c r="I1005" s="5">
        <f t="shared" si="240"/>
        <v>49654874309.411797</v>
      </c>
      <c r="J1005" s="3">
        <f t="shared" si="241"/>
        <v>49.654874309411802</v>
      </c>
      <c r="K1005" s="3">
        <f t="shared" si="242"/>
        <v>2.0139009793253181E-2</v>
      </c>
      <c r="L1005" s="3">
        <f t="shared" si="243"/>
        <v>18.812886891518602</v>
      </c>
      <c r="M1005" s="4">
        <f t="shared" si="244"/>
        <v>201337.26651879083</v>
      </c>
      <c r="N1005" s="2">
        <f t="shared" si="245"/>
        <v>-0.86911350092090278</v>
      </c>
      <c r="O1005" s="3">
        <f t="shared" si="246"/>
        <v>0</v>
      </c>
      <c r="P1005" s="2">
        <f t="shared" si="252"/>
        <v>0</v>
      </c>
      <c r="Q1005" s="2">
        <f t="shared" si="247"/>
        <v>1.0061449562268779E-41</v>
      </c>
      <c r="R1005" s="2">
        <f t="shared" si="253"/>
        <v>1</v>
      </c>
      <c r="S1005" s="2">
        <f t="shared" si="254"/>
        <v>0</v>
      </c>
      <c r="T1005" s="2">
        <f t="shared" si="255"/>
        <v>0</v>
      </c>
      <c r="U1005" s="2">
        <f t="shared" si="248"/>
        <v>0</v>
      </c>
      <c r="V1005" s="104">
        <f t="shared" si="249"/>
        <v>0</v>
      </c>
      <c r="W1005" s="110">
        <f t="shared" si="250"/>
        <v>0</v>
      </c>
    </row>
    <row r="1006" spans="7:23">
      <c r="G1006" s="7">
        <f t="shared" si="251"/>
        <v>0.18400000000000322</v>
      </c>
      <c r="H1006" s="6">
        <f t="shared" si="239"/>
        <v>9.786731903439605E-2</v>
      </c>
      <c r="I1006" s="5">
        <f t="shared" si="240"/>
        <v>49708905728.682098</v>
      </c>
      <c r="J1006" s="3">
        <f t="shared" si="241"/>
        <v>49.708905728682105</v>
      </c>
      <c r="K1006" s="3">
        <f t="shared" si="242"/>
        <v>2.0117119565217036E-2</v>
      </c>
      <c r="L1006" s="3">
        <f t="shared" si="243"/>
        <v>18.833357932749848</v>
      </c>
      <c r="M1006" s="4">
        <f t="shared" si="244"/>
        <v>202205.04611736941</v>
      </c>
      <c r="N1006" s="2">
        <f t="shared" si="245"/>
        <v>-0.34607185220547393</v>
      </c>
      <c r="O1006" s="3">
        <f t="shared" si="246"/>
        <v>0</v>
      </c>
      <c r="P1006" s="2">
        <f t="shared" si="252"/>
        <v>0</v>
      </c>
      <c r="Q1006" s="2">
        <f t="shared" si="247"/>
        <v>8.2090320065120648E-42</v>
      </c>
      <c r="R1006" s="2">
        <f t="shared" si="253"/>
        <v>1</v>
      </c>
      <c r="S1006" s="2">
        <f t="shared" si="254"/>
        <v>0</v>
      </c>
      <c r="T1006" s="2">
        <f t="shared" si="255"/>
        <v>0</v>
      </c>
      <c r="U1006" s="2">
        <f t="shared" si="248"/>
        <v>0</v>
      </c>
      <c r="V1006" s="104">
        <f t="shared" si="249"/>
        <v>0</v>
      </c>
      <c r="W1006" s="110">
        <f t="shared" si="250"/>
        <v>0</v>
      </c>
    </row>
    <row r="1007" spans="7:23">
      <c r="G1007" s="7">
        <f t="shared" si="251"/>
        <v>0.18420000000000322</v>
      </c>
      <c r="H1007" s="6">
        <f t="shared" si="239"/>
        <v>9.7973696555085615E-2</v>
      </c>
      <c r="I1007" s="5">
        <f t="shared" si="240"/>
        <v>49762937147.952408</v>
      </c>
      <c r="J1007" s="3">
        <f t="shared" si="241"/>
        <v>49.762937147952414</v>
      </c>
      <c r="K1007" s="3">
        <f t="shared" si="242"/>
        <v>2.0095276872963815E-2</v>
      </c>
      <c r="L1007" s="3">
        <f t="shared" si="243"/>
        <v>18.853828973981098</v>
      </c>
      <c r="M1007" s="4">
        <f t="shared" si="244"/>
        <v>203075.63834665739</v>
      </c>
      <c r="N1007" s="2">
        <f t="shared" si="245"/>
        <v>-1.7682331082909966E-2</v>
      </c>
      <c r="O1007" s="3">
        <f t="shared" si="246"/>
        <v>0</v>
      </c>
      <c r="P1007" s="2">
        <f t="shared" si="252"/>
        <v>0</v>
      </c>
      <c r="Q1007" s="2">
        <f t="shared" si="247"/>
        <v>6.6961818349188816E-42</v>
      </c>
      <c r="R1007" s="2">
        <f t="shared" si="253"/>
        <v>1</v>
      </c>
      <c r="S1007" s="2">
        <f t="shared" si="254"/>
        <v>0</v>
      </c>
      <c r="T1007" s="2">
        <f t="shared" si="255"/>
        <v>0</v>
      </c>
      <c r="U1007" s="2">
        <f t="shared" si="248"/>
        <v>0</v>
      </c>
      <c r="V1007" s="104">
        <f t="shared" si="249"/>
        <v>0</v>
      </c>
      <c r="W1007" s="110">
        <f t="shared" si="250"/>
        <v>0</v>
      </c>
    </row>
    <row r="1008" spans="7:23">
      <c r="G1008" s="7">
        <f t="shared" si="251"/>
        <v>0.18440000000000323</v>
      </c>
      <c r="H1008" s="6">
        <f t="shared" si="239"/>
        <v>9.8080074075775181E-2</v>
      </c>
      <c r="I1008" s="5">
        <f t="shared" si="240"/>
        <v>49816968567.222717</v>
      </c>
      <c r="J1008" s="3">
        <f t="shared" si="241"/>
        <v>49.816968567222723</v>
      </c>
      <c r="K1008" s="3">
        <f t="shared" si="242"/>
        <v>2.007348156182177E-2</v>
      </c>
      <c r="L1008" s="3">
        <f t="shared" si="243"/>
        <v>18.874300015212352</v>
      </c>
      <c r="M1008" s="4">
        <f t="shared" si="244"/>
        <v>203949.04930082583</v>
      </c>
      <c r="N1008" s="2">
        <f t="shared" si="245"/>
        <v>-6.5832078961501977E-2</v>
      </c>
      <c r="O1008" s="3">
        <f t="shared" si="246"/>
        <v>0</v>
      </c>
      <c r="P1008" s="2">
        <f t="shared" si="252"/>
        <v>0</v>
      </c>
      <c r="Q1008" s="2">
        <f t="shared" si="247"/>
        <v>5.4609276508250724E-42</v>
      </c>
      <c r="R1008" s="2">
        <f t="shared" si="253"/>
        <v>1</v>
      </c>
      <c r="S1008" s="2">
        <f t="shared" si="254"/>
        <v>0</v>
      </c>
      <c r="T1008" s="2">
        <f t="shared" si="255"/>
        <v>0</v>
      </c>
      <c r="U1008" s="2">
        <f t="shared" si="248"/>
        <v>0</v>
      </c>
      <c r="V1008" s="104">
        <f t="shared" si="249"/>
        <v>0</v>
      </c>
      <c r="W1008" s="110">
        <f t="shared" si="250"/>
        <v>0</v>
      </c>
    </row>
    <row r="1009" spans="7:25">
      <c r="G1009" s="7">
        <f t="shared" si="251"/>
        <v>0.18460000000000323</v>
      </c>
      <c r="H1009" s="6">
        <f t="shared" si="239"/>
        <v>9.8186451596464747E-2</v>
      </c>
      <c r="I1009" s="5">
        <f t="shared" si="240"/>
        <v>49870999986.493027</v>
      </c>
      <c r="J1009" s="3">
        <f t="shared" si="241"/>
        <v>49.870999986493032</v>
      </c>
      <c r="K1009" s="3">
        <f t="shared" si="242"/>
        <v>2.0051733477789459E-2</v>
      </c>
      <c r="L1009" s="3">
        <f t="shared" si="243"/>
        <v>18.894771056443602</v>
      </c>
      <c r="M1009" s="4">
        <f t="shared" si="244"/>
        <v>204825.28508066625</v>
      </c>
      <c r="N1009" s="2">
        <f t="shared" si="245"/>
        <v>-0.20130575978833359</v>
      </c>
      <c r="O1009" s="3">
        <f t="shared" si="246"/>
        <v>0</v>
      </c>
      <c r="P1009" s="2">
        <f t="shared" si="252"/>
        <v>0</v>
      </c>
      <c r="Q1009" s="2">
        <f t="shared" si="247"/>
        <v>4.4525571466453834E-42</v>
      </c>
      <c r="R1009" s="2">
        <f t="shared" si="253"/>
        <v>1</v>
      </c>
      <c r="S1009" s="2">
        <f t="shared" si="254"/>
        <v>0</v>
      </c>
      <c r="T1009" s="2">
        <f t="shared" si="255"/>
        <v>0</v>
      </c>
      <c r="U1009" s="2">
        <f t="shared" si="248"/>
        <v>0</v>
      </c>
      <c r="V1009" s="104">
        <f t="shared" si="249"/>
        <v>0</v>
      </c>
      <c r="W1009" s="110">
        <f t="shared" si="250"/>
        <v>0</v>
      </c>
    </row>
    <row r="1010" spans="7:25">
      <c r="G1010" s="7">
        <f t="shared" si="251"/>
        <v>0.18480000000000324</v>
      </c>
      <c r="H1010" s="6">
        <f t="shared" si="239"/>
        <v>9.8292829117154298E-2</v>
      </c>
      <c r="I1010" s="5">
        <f t="shared" si="240"/>
        <v>49925031405.763329</v>
      </c>
      <c r="J1010" s="3">
        <f t="shared" si="241"/>
        <v>49.925031405763335</v>
      </c>
      <c r="K1010" s="3">
        <f t="shared" si="242"/>
        <v>2.0030032467532113E-2</v>
      </c>
      <c r="L1010" s="3">
        <f t="shared" si="243"/>
        <v>18.915242097674849</v>
      </c>
      <c r="M1010" s="4">
        <f t="shared" si="244"/>
        <v>205704.35179359055</v>
      </c>
      <c r="N1010" s="2">
        <f t="shared" si="245"/>
        <v>-0.70464369256527182</v>
      </c>
      <c r="O1010" s="3">
        <f t="shared" si="246"/>
        <v>0</v>
      </c>
      <c r="P1010" s="2">
        <f t="shared" si="252"/>
        <v>0</v>
      </c>
      <c r="Q1010" s="2">
        <f t="shared" si="247"/>
        <v>3.6295808628608921E-42</v>
      </c>
      <c r="R1010" s="2">
        <f t="shared" si="253"/>
        <v>1</v>
      </c>
      <c r="S1010" s="2">
        <f t="shared" si="254"/>
        <v>0</v>
      </c>
      <c r="T1010" s="2">
        <f t="shared" si="255"/>
        <v>0</v>
      </c>
      <c r="U1010" s="2">
        <f t="shared" si="248"/>
        <v>0</v>
      </c>
      <c r="V1010" s="104">
        <f t="shared" si="249"/>
        <v>0</v>
      </c>
      <c r="W1010" s="110">
        <f t="shared" si="250"/>
        <v>0</v>
      </c>
    </row>
    <row r="1011" spans="7:25">
      <c r="G1011" s="7">
        <f t="shared" si="251"/>
        <v>0.18500000000000325</v>
      </c>
      <c r="H1011" s="6">
        <f t="shared" si="239"/>
        <v>9.8399206637843864E-2</v>
      </c>
      <c r="I1011" s="5">
        <f t="shared" si="240"/>
        <v>49979062825.033638</v>
      </c>
      <c r="J1011" s="3">
        <f t="shared" si="241"/>
        <v>49.979062825033644</v>
      </c>
      <c r="K1011" s="3">
        <f t="shared" si="242"/>
        <v>2.0008378378378024E-2</v>
      </c>
      <c r="L1011" s="3">
        <f t="shared" si="243"/>
        <v>18.935713138906099</v>
      </c>
      <c r="M1011" s="4">
        <f t="shared" si="244"/>
        <v>206586.25555363129</v>
      </c>
      <c r="N1011" s="2">
        <f t="shared" si="245"/>
        <v>0.99550035832923522</v>
      </c>
      <c r="O1011" s="3">
        <f t="shared" si="246"/>
        <v>0</v>
      </c>
      <c r="P1011" s="2">
        <f t="shared" si="252"/>
        <v>0</v>
      </c>
      <c r="Q1011" s="2">
        <f t="shared" si="247"/>
        <v>2.9580624986490849E-42</v>
      </c>
      <c r="R1011" s="2">
        <f t="shared" si="253"/>
        <v>1</v>
      </c>
      <c r="S1011" s="2">
        <f t="shared" si="254"/>
        <v>0</v>
      </c>
      <c r="T1011" s="2">
        <f t="shared" si="255"/>
        <v>0</v>
      </c>
      <c r="U1011" s="2">
        <f t="shared" si="248"/>
        <v>0</v>
      </c>
      <c r="V1011" s="104">
        <f t="shared" si="249"/>
        <v>0</v>
      </c>
      <c r="W1011" s="110">
        <f t="shared" si="250"/>
        <v>0</v>
      </c>
    </row>
    <row r="1012" spans="7:25">
      <c r="G1012" s="7">
        <f t="shared" si="251"/>
        <v>0.18520000000000325</v>
      </c>
      <c r="H1012" s="6">
        <f t="shared" si="239"/>
        <v>9.850558415853343E-2</v>
      </c>
      <c r="I1012" s="5">
        <f t="shared" si="240"/>
        <v>50033094244.303947</v>
      </c>
      <c r="J1012" s="3">
        <f t="shared" si="241"/>
        <v>50.033094244303953</v>
      </c>
      <c r="K1012" s="3">
        <f t="shared" si="242"/>
        <v>1.9986771058314978E-2</v>
      </c>
      <c r="L1012" s="3">
        <f t="shared" si="243"/>
        <v>18.956184180137353</v>
      </c>
      <c r="M1012" s="4">
        <f t="shared" si="244"/>
        <v>207471.00248144151</v>
      </c>
      <c r="N1012" s="2">
        <f t="shared" si="245"/>
        <v>0.28949161230467851</v>
      </c>
      <c r="O1012" s="3">
        <f t="shared" si="246"/>
        <v>0</v>
      </c>
      <c r="P1012" s="2">
        <f t="shared" si="252"/>
        <v>0</v>
      </c>
      <c r="Q1012" s="2">
        <f t="shared" si="247"/>
        <v>2.410250101275283E-42</v>
      </c>
      <c r="R1012" s="2">
        <f t="shared" si="253"/>
        <v>1</v>
      </c>
      <c r="S1012" s="2">
        <f t="shared" si="254"/>
        <v>0</v>
      </c>
      <c r="T1012" s="2">
        <f t="shared" si="255"/>
        <v>0</v>
      </c>
      <c r="U1012" s="2">
        <f t="shared" si="248"/>
        <v>0</v>
      </c>
      <c r="V1012" s="104">
        <f t="shared" si="249"/>
        <v>0</v>
      </c>
      <c r="W1012" s="110">
        <f t="shared" si="250"/>
        <v>0</v>
      </c>
    </row>
    <row r="1013" spans="7:25">
      <c r="G1013" s="7">
        <f t="shared" si="251"/>
        <v>0.18540000000000326</v>
      </c>
      <c r="H1013" s="6">
        <f t="shared" si="239"/>
        <v>9.8611961679222995E-2</v>
      </c>
      <c r="I1013" s="5">
        <f t="shared" si="240"/>
        <v>50087125663.574257</v>
      </c>
      <c r="J1013" s="3">
        <f t="shared" si="241"/>
        <v>50.087125663574263</v>
      </c>
      <c r="K1013" s="3">
        <f t="shared" si="242"/>
        <v>1.9965210355986699E-2</v>
      </c>
      <c r="L1013" s="3">
        <f t="shared" si="243"/>
        <v>18.976655221368603</v>
      </c>
      <c r="M1013" s="4">
        <f t="shared" si="244"/>
        <v>208358.59870429465</v>
      </c>
      <c r="N1013" s="2">
        <f t="shared" si="245"/>
        <v>0.92491138709614873</v>
      </c>
      <c r="O1013" s="3">
        <f t="shared" si="246"/>
        <v>0</v>
      </c>
      <c r="P1013" s="2">
        <f t="shared" si="252"/>
        <v>0</v>
      </c>
      <c r="Q1013" s="2">
        <f t="shared" si="247"/>
        <v>1.9634541710514657E-42</v>
      </c>
      <c r="R1013" s="2">
        <f t="shared" si="253"/>
        <v>1</v>
      </c>
      <c r="S1013" s="2">
        <f t="shared" si="254"/>
        <v>0</v>
      </c>
      <c r="T1013" s="2">
        <f t="shared" si="255"/>
        <v>0</v>
      </c>
      <c r="U1013" s="2">
        <f t="shared" si="248"/>
        <v>0</v>
      </c>
      <c r="V1013" s="104">
        <f t="shared" si="249"/>
        <v>0</v>
      </c>
      <c r="W1013" s="110">
        <f t="shared" si="250"/>
        <v>0</v>
      </c>
    </row>
    <row r="1014" spans="7:25">
      <c r="G1014" s="7">
        <f t="shared" si="251"/>
        <v>0.18560000000000326</v>
      </c>
      <c r="H1014" s="6">
        <f t="shared" si="239"/>
        <v>9.8718339199912561E-2</v>
      </c>
      <c r="I1014" s="5">
        <f t="shared" si="240"/>
        <v>50141157082.844566</v>
      </c>
      <c r="J1014" s="3">
        <f t="shared" si="241"/>
        <v>50.141157082844572</v>
      </c>
      <c r="K1014" s="3">
        <f t="shared" si="242"/>
        <v>1.9943696120689299E-2</v>
      </c>
      <c r="L1014" s="3">
        <f t="shared" si="243"/>
        <v>18.997126262599853</v>
      </c>
      <c r="M1014" s="4">
        <f t="shared" si="244"/>
        <v>209249.05035608474</v>
      </c>
      <c r="N1014" s="2">
        <f t="shared" si="245"/>
        <v>0.19879514624581396</v>
      </c>
      <c r="O1014" s="3">
        <f t="shared" si="246"/>
        <v>0</v>
      </c>
      <c r="P1014" s="2">
        <f t="shared" si="252"/>
        <v>0</v>
      </c>
      <c r="Q1014" s="2">
        <f t="shared" si="247"/>
        <v>1.5991283506997727E-42</v>
      </c>
      <c r="R1014" s="2">
        <f t="shared" si="253"/>
        <v>1</v>
      </c>
      <c r="S1014" s="2">
        <f t="shared" si="254"/>
        <v>0</v>
      </c>
      <c r="T1014" s="2">
        <f t="shared" si="255"/>
        <v>0</v>
      </c>
      <c r="U1014" s="2">
        <f t="shared" si="248"/>
        <v>0</v>
      </c>
      <c r="V1014" s="104">
        <f t="shared" si="249"/>
        <v>0</v>
      </c>
      <c r="W1014" s="110">
        <f t="shared" si="250"/>
        <v>0</v>
      </c>
    </row>
    <row r="1015" spans="7:25">
      <c r="G1015" s="7">
        <f t="shared" si="251"/>
        <v>0.18580000000000327</v>
      </c>
      <c r="H1015" s="6">
        <f t="shared" si="239"/>
        <v>9.8824716720602113E-2</v>
      </c>
      <c r="I1015" s="5">
        <f t="shared" si="240"/>
        <v>50195188502.114868</v>
      </c>
      <c r="J1015" s="3">
        <f t="shared" si="241"/>
        <v>50.195188502114874</v>
      </c>
      <c r="K1015" s="3">
        <f t="shared" si="242"/>
        <v>1.9922228202367782E-2</v>
      </c>
      <c r="L1015" s="3">
        <f t="shared" si="243"/>
        <v>19.017597303831099</v>
      </c>
      <c r="M1015" s="4">
        <f t="shared" si="244"/>
        <v>210142.36357732621</v>
      </c>
      <c r="N1015" s="2">
        <f t="shared" si="245"/>
        <v>0.96383479653622239</v>
      </c>
      <c r="O1015" s="3">
        <f t="shared" si="246"/>
        <v>0</v>
      </c>
      <c r="P1015" s="2">
        <f t="shared" si="252"/>
        <v>0</v>
      </c>
      <c r="Q1015" s="2">
        <f t="shared" si="247"/>
        <v>1.3021162891226912E-42</v>
      </c>
      <c r="R1015" s="2">
        <f t="shared" si="253"/>
        <v>1</v>
      </c>
      <c r="S1015" s="2">
        <f t="shared" si="254"/>
        <v>0</v>
      </c>
      <c r="T1015" s="2">
        <f t="shared" si="255"/>
        <v>0</v>
      </c>
      <c r="U1015" s="2">
        <f t="shared" si="248"/>
        <v>0</v>
      </c>
      <c r="V1015" s="104">
        <f t="shared" si="249"/>
        <v>0</v>
      </c>
      <c r="W1015" s="110">
        <f t="shared" si="250"/>
        <v>0</v>
      </c>
    </row>
    <row r="1016" spans="7:25">
      <c r="G1016" s="7">
        <f t="shared" si="251"/>
        <v>0.18600000000000327</v>
      </c>
      <c r="H1016" s="6">
        <f t="shared" si="239"/>
        <v>9.8931094241291678E-2</v>
      </c>
      <c r="I1016" s="5">
        <f t="shared" si="240"/>
        <v>50249219921.385178</v>
      </c>
      <c r="J1016" s="3">
        <f t="shared" si="241"/>
        <v>50.249219921385183</v>
      </c>
      <c r="K1016" s="3">
        <f t="shared" si="242"/>
        <v>1.9900806451612546E-2</v>
      </c>
      <c r="L1016" s="3">
        <f t="shared" si="243"/>
        <v>19.038068345062353</v>
      </c>
      <c r="M1016" s="4">
        <f t="shared" si="244"/>
        <v>211038.5445151543</v>
      </c>
      <c r="N1016" s="2">
        <f t="shared" si="245"/>
        <v>-0.84870144176341944</v>
      </c>
      <c r="O1016" s="3">
        <f t="shared" si="246"/>
        <v>0</v>
      </c>
      <c r="P1016" s="2">
        <f t="shared" si="252"/>
        <v>0</v>
      </c>
      <c r="Q1016" s="2">
        <f t="shared" si="247"/>
        <v>1.0600347822713074E-42</v>
      </c>
      <c r="R1016" s="2">
        <f t="shared" si="253"/>
        <v>1</v>
      </c>
      <c r="S1016" s="2">
        <f t="shared" si="254"/>
        <v>0</v>
      </c>
      <c r="T1016" s="2">
        <f t="shared" si="255"/>
        <v>0</v>
      </c>
      <c r="U1016" s="2">
        <f t="shared" si="248"/>
        <v>0</v>
      </c>
      <c r="V1016" s="104">
        <f t="shared" si="249"/>
        <v>0</v>
      </c>
      <c r="W1016" s="110">
        <f t="shared" si="250"/>
        <v>0</v>
      </c>
    </row>
    <row r="1017" spans="7:25">
      <c r="G1017" s="7">
        <f t="shared" si="251"/>
        <v>0.18620000000000328</v>
      </c>
      <c r="H1017" s="6">
        <f t="shared" si="239"/>
        <v>9.9037471761981244E-2</v>
      </c>
      <c r="I1017" s="5">
        <f t="shared" si="240"/>
        <v>50303251340.655487</v>
      </c>
      <c r="J1017" s="3">
        <f t="shared" si="241"/>
        <v>50.303251340655493</v>
      </c>
      <c r="K1017" s="3">
        <f t="shared" si="242"/>
        <v>1.9879430719655929E-2</v>
      </c>
      <c r="L1017" s="3">
        <f t="shared" si="243"/>
        <v>19.058539386293603</v>
      </c>
      <c r="M1017" s="4">
        <f t="shared" si="244"/>
        <v>211937.59932332428</v>
      </c>
      <c r="N1017" s="2">
        <f t="shared" si="245"/>
        <v>-0.43875781391161206</v>
      </c>
      <c r="O1017" s="3">
        <f t="shared" si="246"/>
        <v>0</v>
      </c>
      <c r="P1017" s="2">
        <f t="shared" si="252"/>
        <v>0</v>
      </c>
      <c r="Q1017" s="2">
        <f t="shared" si="247"/>
        <v>8.6276864721098326E-43</v>
      </c>
      <c r="R1017" s="2">
        <f t="shared" si="253"/>
        <v>1</v>
      </c>
      <c r="S1017" s="2">
        <f t="shared" si="254"/>
        <v>0</v>
      </c>
      <c r="T1017" s="2">
        <f t="shared" si="255"/>
        <v>0</v>
      </c>
      <c r="U1017" s="2">
        <f t="shared" si="248"/>
        <v>0</v>
      </c>
      <c r="V1017" s="104">
        <f t="shared" si="249"/>
        <v>0</v>
      </c>
      <c r="W1017" s="110">
        <f t="shared" si="250"/>
        <v>0</v>
      </c>
    </row>
    <row r="1018" spans="7:25">
      <c r="G1018" s="7">
        <f t="shared" si="251"/>
        <v>0.18640000000000329</v>
      </c>
      <c r="H1018" s="6">
        <f t="shared" si="239"/>
        <v>9.914384928267081E-2</v>
      </c>
      <c r="I1018" s="5">
        <f t="shared" si="240"/>
        <v>50357282759.925797</v>
      </c>
      <c r="J1018" s="3">
        <f t="shared" si="241"/>
        <v>50.357282759925802</v>
      </c>
      <c r="K1018" s="3">
        <f t="shared" si="242"/>
        <v>1.9858100858368741E-2</v>
      </c>
      <c r="L1018" s="3">
        <f t="shared" si="243"/>
        <v>19.079010427524853</v>
      </c>
      <c r="M1018" s="4">
        <f t="shared" si="244"/>
        <v>212839.53416221222</v>
      </c>
      <c r="N1018" s="2">
        <f t="shared" si="245"/>
        <v>0.15583087622970981</v>
      </c>
      <c r="O1018" s="3">
        <f t="shared" si="246"/>
        <v>0</v>
      </c>
      <c r="P1018" s="2">
        <f t="shared" si="252"/>
        <v>0</v>
      </c>
      <c r="Q1018" s="2">
        <f t="shared" si="247"/>
        <v>7.0205718495088904E-43</v>
      </c>
      <c r="R1018" s="2">
        <f t="shared" si="253"/>
        <v>1</v>
      </c>
      <c r="S1018" s="2">
        <f t="shared" si="254"/>
        <v>0</v>
      </c>
      <c r="T1018" s="2">
        <f t="shared" si="255"/>
        <v>0</v>
      </c>
      <c r="U1018" s="2">
        <f t="shared" si="248"/>
        <v>0</v>
      </c>
      <c r="V1018" s="104">
        <f t="shared" si="249"/>
        <v>0</v>
      </c>
      <c r="W1018" s="110">
        <f t="shared" si="250"/>
        <v>0</v>
      </c>
      <c r="X1018" s="1"/>
      <c r="Y1018" s="1"/>
    </row>
    <row r="1019" spans="7:25">
      <c r="G1019" s="7">
        <f t="shared" si="251"/>
        <v>0.18660000000000329</v>
      </c>
      <c r="H1019" s="6">
        <f t="shared" si="239"/>
        <v>9.9250226803360347E-2</v>
      </c>
      <c r="I1019" s="5">
        <f t="shared" si="240"/>
        <v>50411314179.196091</v>
      </c>
      <c r="J1019" s="3">
        <f t="shared" si="241"/>
        <v>50.411314179196097</v>
      </c>
      <c r="K1019" s="3">
        <f t="shared" si="242"/>
        <v>1.9836816720256882E-2</v>
      </c>
      <c r="L1019" s="3">
        <f t="shared" si="243"/>
        <v>19.0994814687561</v>
      </c>
      <c r="M1019" s="4">
        <f t="shared" si="244"/>
        <v>213744.3551988145</v>
      </c>
      <c r="N1019" s="2">
        <f t="shared" si="245"/>
        <v>0.11386866267557257</v>
      </c>
      <c r="O1019" s="3">
        <f t="shared" si="246"/>
        <v>0</v>
      </c>
      <c r="P1019" s="2">
        <f t="shared" si="252"/>
        <v>0</v>
      </c>
      <c r="Q1019" s="2">
        <f t="shared" si="247"/>
        <v>5.7115570227830194E-43</v>
      </c>
      <c r="R1019" s="2">
        <f t="shared" si="253"/>
        <v>1</v>
      </c>
      <c r="S1019" s="2">
        <f t="shared" si="254"/>
        <v>0</v>
      </c>
      <c r="T1019" s="2">
        <f t="shared" si="255"/>
        <v>0</v>
      </c>
      <c r="U1019" s="2">
        <f t="shared" si="248"/>
        <v>0</v>
      </c>
      <c r="V1019" s="104">
        <f t="shared" si="249"/>
        <v>0</v>
      </c>
      <c r="W1019" s="110">
        <f t="shared" si="250"/>
        <v>0</v>
      </c>
      <c r="X1019" s="1"/>
      <c r="Y1019" s="1"/>
    </row>
    <row r="1020" spans="7:25">
      <c r="G1020" s="7">
        <f t="shared" si="251"/>
        <v>0.1868000000000033</v>
      </c>
      <c r="H1020" s="6">
        <f t="shared" si="239"/>
        <v>9.9356604324049913E-2</v>
      </c>
      <c r="I1020" s="5">
        <f t="shared" si="240"/>
        <v>50465345598.4664</v>
      </c>
      <c r="J1020" s="3">
        <f t="shared" si="241"/>
        <v>50.465345598466406</v>
      </c>
      <c r="K1020" s="3">
        <f t="shared" si="242"/>
        <v>1.981557815845789E-2</v>
      </c>
      <c r="L1020" s="3">
        <f t="shared" si="243"/>
        <v>19.11995250998735</v>
      </c>
      <c r="M1020" s="4">
        <f t="shared" si="244"/>
        <v>214652.06860674845</v>
      </c>
      <c r="N1020" s="2">
        <f t="shared" si="245"/>
        <v>-0.31550153254842567</v>
      </c>
      <c r="O1020" s="3">
        <f t="shared" si="246"/>
        <v>0</v>
      </c>
      <c r="P1020" s="2">
        <f t="shared" si="252"/>
        <v>0</v>
      </c>
      <c r="Q1020" s="2">
        <f t="shared" si="247"/>
        <v>4.6455853202386406E-43</v>
      </c>
      <c r="R1020" s="2">
        <f t="shared" si="253"/>
        <v>1</v>
      </c>
      <c r="S1020" s="2">
        <f t="shared" si="254"/>
        <v>0</v>
      </c>
      <c r="T1020" s="2">
        <f t="shared" si="255"/>
        <v>0</v>
      </c>
      <c r="U1020" s="2">
        <f t="shared" si="248"/>
        <v>0</v>
      </c>
      <c r="V1020" s="104">
        <f t="shared" si="249"/>
        <v>0</v>
      </c>
      <c r="W1020" s="110">
        <f t="shared" si="250"/>
        <v>0</v>
      </c>
      <c r="X1020" s="1"/>
      <c r="Y1020" s="1"/>
    </row>
    <row r="1021" spans="7:25">
      <c r="G1021" s="7">
        <f t="shared" si="251"/>
        <v>0.1870000000000033</v>
      </c>
      <c r="H1021" s="6">
        <f t="shared" si="239"/>
        <v>9.9462981844739479E-2</v>
      </c>
      <c r="I1021" s="5">
        <f t="shared" si="240"/>
        <v>50519377017.73671</v>
      </c>
      <c r="J1021" s="3">
        <f t="shared" si="241"/>
        <v>50.519377017736716</v>
      </c>
      <c r="K1021" s="3">
        <f t="shared" si="242"/>
        <v>1.9794385026737613E-2</v>
      </c>
      <c r="L1021" s="3">
        <f t="shared" si="243"/>
        <v>19.1404235512186</v>
      </c>
      <c r="M1021" s="4">
        <f t="shared" si="244"/>
        <v>215562.68056625134</v>
      </c>
      <c r="N1021" s="2">
        <f t="shared" si="245"/>
        <v>-0.69677761374784031</v>
      </c>
      <c r="O1021" s="3">
        <f t="shared" si="246"/>
        <v>0</v>
      </c>
      <c r="P1021" s="2">
        <f t="shared" si="252"/>
        <v>0</v>
      </c>
      <c r="Q1021" s="2">
        <f t="shared" si="247"/>
        <v>3.7777242958686493E-43</v>
      </c>
      <c r="R1021" s="2">
        <f t="shared" si="253"/>
        <v>1</v>
      </c>
      <c r="S1021" s="2">
        <f t="shared" si="254"/>
        <v>0</v>
      </c>
      <c r="T1021" s="2">
        <f t="shared" si="255"/>
        <v>0</v>
      </c>
      <c r="U1021" s="2">
        <f t="shared" si="248"/>
        <v>0</v>
      </c>
      <c r="V1021" s="104">
        <f t="shared" si="249"/>
        <v>0</v>
      </c>
      <c r="W1021" s="110">
        <f t="shared" si="250"/>
        <v>0</v>
      </c>
      <c r="X1021" s="1"/>
      <c r="Y1021" s="1"/>
    </row>
    <row r="1022" spans="7:25">
      <c r="G1022" s="7">
        <f t="shared" si="251"/>
        <v>0.18720000000000331</v>
      </c>
      <c r="H1022" s="6">
        <f t="shared" si="239"/>
        <v>9.9569359365429044E-2</v>
      </c>
      <c r="I1022" s="5">
        <f t="shared" si="240"/>
        <v>50573408437.007011</v>
      </c>
      <c r="J1022" s="3">
        <f t="shared" si="241"/>
        <v>50.573408437007018</v>
      </c>
      <c r="K1022" s="3">
        <f t="shared" si="242"/>
        <v>1.9773237179486827E-2</v>
      </c>
      <c r="L1022" s="3">
        <f t="shared" si="243"/>
        <v>19.16089459244985</v>
      </c>
      <c r="M1022" s="4">
        <f t="shared" si="244"/>
        <v>216476.19726418136</v>
      </c>
      <c r="N1022" s="2">
        <f t="shared" si="245"/>
        <v>0.99360684584007208</v>
      </c>
      <c r="O1022" s="3">
        <f t="shared" si="246"/>
        <v>0</v>
      </c>
      <c r="P1022" s="2">
        <f t="shared" si="252"/>
        <v>0</v>
      </c>
      <c r="Q1022" s="2">
        <f t="shared" si="247"/>
        <v>3.0713122558697788E-43</v>
      </c>
      <c r="R1022" s="2">
        <f t="shared" si="253"/>
        <v>1</v>
      </c>
      <c r="S1022" s="2">
        <f t="shared" si="254"/>
        <v>0</v>
      </c>
      <c r="T1022" s="2">
        <f t="shared" si="255"/>
        <v>0</v>
      </c>
      <c r="U1022" s="2">
        <f t="shared" si="248"/>
        <v>0</v>
      </c>
      <c r="V1022" s="104">
        <f t="shared" si="249"/>
        <v>0</v>
      </c>
      <c r="W1022" s="110">
        <f t="shared" si="250"/>
        <v>0</v>
      </c>
      <c r="X1022" s="1"/>
      <c r="Y1022" s="1"/>
    </row>
    <row r="1023" spans="7:25">
      <c r="G1023" s="7">
        <f t="shared" si="251"/>
        <v>0.18740000000000331</v>
      </c>
      <c r="H1023" s="6">
        <f t="shared" si="239"/>
        <v>9.967573688611861E-2</v>
      </c>
      <c r="I1023" s="5">
        <f t="shared" si="240"/>
        <v>50627439856.277321</v>
      </c>
      <c r="J1023" s="3">
        <f t="shared" si="241"/>
        <v>50.627439856277327</v>
      </c>
      <c r="K1023" s="3">
        <f t="shared" si="242"/>
        <v>1.9752134471717898E-2</v>
      </c>
      <c r="L1023" s="3">
        <f t="shared" si="243"/>
        <v>19.1813656336811</v>
      </c>
      <c r="M1023" s="4">
        <f t="shared" si="244"/>
        <v>217392.62489401677</v>
      </c>
      <c r="N1023" s="2">
        <f t="shared" si="245"/>
        <v>0.69362420178800277</v>
      </c>
      <c r="O1023" s="3">
        <f t="shared" si="246"/>
        <v>0</v>
      </c>
      <c r="P1023" s="2">
        <f t="shared" si="252"/>
        <v>0</v>
      </c>
      <c r="Q1023" s="2">
        <f t="shared" si="247"/>
        <v>2.4964425789402211E-43</v>
      </c>
      <c r="R1023" s="2">
        <f t="shared" si="253"/>
        <v>1</v>
      </c>
      <c r="S1023" s="2">
        <f t="shared" si="254"/>
        <v>0</v>
      </c>
      <c r="T1023" s="2">
        <f t="shared" si="255"/>
        <v>0</v>
      </c>
      <c r="U1023" s="2">
        <f t="shared" si="248"/>
        <v>0</v>
      </c>
      <c r="V1023" s="104">
        <f t="shared" si="249"/>
        <v>0</v>
      </c>
      <c r="W1023" s="110">
        <f t="shared" si="250"/>
        <v>0</v>
      </c>
      <c r="X1023" s="1"/>
      <c r="Y1023" s="1"/>
    </row>
    <row r="1024" spans="7:25">
      <c r="G1024" s="7">
        <f t="shared" si="251"/>
        <v>0.18760000000000332</v>
      </c>
      <c r="H1024" s="6">
        <f t="shared" si="239"/>
        <v>9.9782114406808162E-2</v>
      </c>
      <c r="I1024" s="5">
        <f t="shared" si="240"/>
        <v>50681471275.547623</v>
      </c>
      <c r="J1024" s="3">
        <f t="shared" si="241"/>
        <v>50.681471275547629</v>
      </c>
      <c r="K1024" s="3">
        <f t="shared" si="242"/>
        <v>1.9731076759061484E-2</v>
      </c>
      <c r="L1024" s="3">
        <f t="shared" si="243"/>
        <v>19.20183667491235</v>
      </c>
      <c r="M1024" s="4">
        <f t="shared" si="244"/>
        <v>218311.96965585678</v>
      </c>
      <c r="N1024" s="2">
        <f t="shared" si="245"/>
        <v>0.36662373095259509</v>
      </c>
      <c r="O1024" s="3">
        <f t="shared" si="246"/>
        <v>0</v>
      </c>
      <c r="P1024" s="2">
        <f t="shared" si="252"/>
        <v>0</v>
      </c>
      <c r="Q1024" s="2">
        <f t="shared" si="247"/>
        <v>2.0287245495456003E-43</v>
      </c>
      <c r="R1024" s="2">
        <f t="shared" si="253"/>
        <v>1</v>
      </c>
      <c r="S1024" s="2">
        <f t="shared" si="254"/>
        <v>0</v>
      </c>
      <c r="T1024" s="2">
        <f t="shared" si="255"/>
        <v>0</v>
      </c>
      <c r="U1024" s="2">
        <f t="shared" si="248"/>
        <v>0</v>
      </c>
      <c r="V1024" s="104">
        <f t="shared" si="249"/>
        <v>0</v>
      </c>
      <c r="W1024" s="110">
        <f t="shared" si="250"/>
        <v>0</v>
      </c>
      <c r="X1024" s="1"/>
      <c r="Y1024" s="1"/>
    </row>
    <row r="1025" spans="7:25">
      <c r="G1025" s="7">
        <f t="shared" si="251"/>
        <v>0.18780000000000333</v>
      </c>
      <c r="H1025" s="6">
        <f t="shared" si="239"/>
        <v>9.9888491927497727E-2</v>
      </c>
      <c r="I1025" s="5">
        <f t="shared" si="240"/>
        <v>50735502694.817932</v>
      </c>
      <c r="J1025" s="3">
        <f t="shared" si="241"/>
        <v>50.735502694817939</v>
      </c>
      <c r="K1025" s="3">
        <f t="shared" si="242"/>
        <v>1.9710063897763228E-2</v>
      </c>
      <c r="L1025" s="3">
        <f t="shared" si="243"/>
        <v>19.2223077161436</v>
      </c>
      <c r="M1025" s="4">
        <f t="shared" si="244"/>
        <v>219234.23775642097</v>
      </c>
      <c r="N1025" s="2">
        <f t="shared" si="245"/>
        <v>0.98646418879819608</v>
      </c>
      <c r="O1025" s="3">
        <f t="shared" si="246"/>
        <v>0</v>
      </c>
      <c r="P1025" s="2">
        <f t="shared" si="252"/>
        <v>0</v>
      </c>
      <c r="Q1025" s="2">
        <f t="shared" si="247"/>
        <v>1.6482704888328438E-43</v>
      </c>
      <c r="R1025" s="2">
        <f t="shared" si="253"/>
        <v>1</v>
      </c>
      <c r="S1025" s="2">
        <f t="shared" si="254"/>
        <v>0</v>
      </c>
      <c r="T1025" s="2">
        <f t="shared" si="255"/>
        <v>0</v>
      </c>
      <c r="U1025" s="2">
        <f t="shared" si="248"/>
        <v>0</v>
      </c>
      <c r="V1025" s="104">
        <f t="shared" si="249"/>
        <v>0</v>
      </c>
      <c r="W1025" s="110">
        <f t="shared" si="250"/>
        <v>0</v>
      </c>
      <c r="X1025" s="1"/>
      <c r="Y1025" s="1"/>
    </row>
    <row r="1026" spans="7:25">
      <c r="G1026" s="7">
        <f t="shared" si="251"/>
        <v>0.18800000000000333</v>
      </c>
      <c r="H1026" s="6">
        <f t="shared" si="239"/>
        <v>9.9994869448187293E-2</v>
      </c>
      <c r="I1026" s="5">
        <f t="shared" si="240"/>
        <v>50789534114.088242</v>
      </c>
      <c r="J1026" s="3">
        <f t="shared" si="241"/>
        <v>50.789534114088248</v>
      </c>
      <c r="K1026" s="3">
        <f t="shared" si="242"/>
        <v>1.9689095744680501E-2</v>
      </c>
      <c r="L1026" s="3">
        <f t="shared" si="243"/>
        <v>19.24277875737485</v>
      </c>
      <c r="M1026" s="4">
        <f t="shared" si="244"/>
        <v>220159.43540904913</v>
      </c>
      <c r="N1026" s="2">
        <f t="shared" si="245"/>
        <v>0.16534180550371325</v>
      </c>
      <c r="O1026" s="3">
        <f t="shared" si="246"/>
        <v>0</v>
      </c>
      <c r="P1026" s="2">
        <f t="shared" si="252"/>
        <v>0</v>
      </c>
      <c r="Q1026" s="2">
        <f t="shared" si="247"/>
        <v>1.3388680447273443E-43</v>
      </c>
      <c r="R1026" s="2">
        <f t="shared" si="253"/>
        <v>1</v>
      </c>
      <c r="S1026" s="2">
        <f t="shared" si="254"/>
        <v>0</v>
      </c>
      <c r="T1026" s="2">
        <f t="shared" si="255"/>
        <v>0</v>
      </c>
      <c r="U1026" s="2">
        <f t="shared" si="248"/>
        <v>0</v>
      </c>
      <c r="V1026" s="104">
        <f t="shared" si="249"/>
        <v>0</v>
      </c>
      <c r="W1026" s="110">
        <f t="shared" si="250"/>
        <v>0</v>
      </c>
      <c r="X1026" s="1"/>
      <c r="Y1026" s="1"/>
    </row>
    <row r="1027" spans="7:25">
      <c r="G1027" s="7">
        <f t="shared" si="251"/>
        <v>0.18820000000000334</v>
      </c>
      <c r="H1027" s="6">
        <f t="shared" si="239"/>
        <v>0.10010124696887686</v>
      </c>
      <c r="I1027" s="5">
        <f t="shared" si="240"/>
        <v>50843565533.358551</v>
      </c>
      <c r="J1027" s="3">
        <f t="shared" si="241"/>
        <v>50.843565533358557</v>
      </c>
      <c r="K1027" s="3">
        <f t="shared" si="242"/>
        <v>1.9668172157279139E-2</v>
      </c>
      <c r="L1027" s="3">
        <f t="shared" si="243"/>
        <v>19.2632497986061</v>
      </c>
      <c r="M1027" s="4">
        <f t="shared" si="244"/>
        <v>221087.56883370198</v>
      </c>
      <c r="N1027" s="2">
        <f t="shared" si="245"/>
        <v>0.93112563625822919</v>
      </c>
      <c r="O1027" s="3">
        <f t="shared" si="246"/>
        <v>0</v>
      </c>
      <c r="P1027" s="2">
        <f t="shared" si="252"/>
        <v>0</v>
      </c>
      <c r="Q1027" s="2">
        <f t="shared" si="247"/>
        <v>1.0873039466365353E-43</v>
      </c>
      <c r="R1027" s="2">
        <f t="shared" si="253"/>
        <v>1</v>
      </c>
      <c r="S1027" s="2">
        <f t="shared" si="254"/>
        <v>0</v>
      </c>
      <c r="T1027" s="2">
        <f t="shared" si="255"/>
        <v>0</v>
      </c>
      <c r="U1027" s="2">
        <f t="shared" si="248"/>
        <v>0</v>
      </c>
      <c r="V1027" s="104">
        <f t="shared" si="249"/>
        <v>0</v>
      </c>
      <c r="W1027" s="110">
        <f t="shared" si="250"/>
        <v>0</v>
      </c>
      <c r="X1027" s="1"/>
      <c r="Y1027" s="1"/>
    </row>
    <row r="1028" spans="7:25">
      <c r="G1028" s="7">
        <f t="shared" si="251"/>
        <v>0.18840000000000334</v>
      </c>
      <c r="H1028" s="6">
        <f t="shared" si="239"/>
        <v>0.10020762448956642</v>
      </c>
      <c r="I1028" s="5">
        <f t="shared" si="240"/>
        <v>50897596952.62886</v>
      </c>
      <c r="J1028" s="3">
        <f t="shared" si="241"/>
        <v>50.897596952628867</v>
      </c>
      <c r="K1028" s="3">
        <f t="shared" si="242"/>
        <v>1.964729299363022E-2</v>
      </c>
      <c r="L1028" s="3">
        <f t="shared" si="243"/>
        <v>19.283720839837351</v>
      </c>
      <c r="M1028" s="4">
        <f t="shared" si="244"/>
        <v>222018.64425696046</v>
      </c>
      <c r="N1028" s="2">
        <f t="shared" si="245"/>
        <v>0.70335590283970695</v>
      </c>
      <c r="O1028" s="3">
        <f t="shared" si="246"/>
        <v>0</v>
      </c>
      <c r="P1028" s="2">
        <f t="shared" si="252"/>
        <v>0</v>
      </c>
      <c r="Q1028" s="2">
        <f t="shared" si="247"/>
        <v>8.8281163346970829E-44</v>
      </c>
      <c r="R1028" s="2">
        <f t="shared" si="253"/>
        <v>1</v>
      </c>
      <c r="S1028" s="2">
        <f t="shared" si="254"/>
        <v>0</v>
      </c>
      <c r="T1028" s="2">
        <f t="shared" si="255"/>
        <v>0</v>
      </c>
      <c r="U1028" s="2">
        <f t="shared" si="248"/>
        <v>0</v>
      </c>
      <c r="V1028" s="104">
        <f t="shared" si="249"/>
        <v>0</v>
      </c>
      <c r="W1028" s="110">
        <f t="shared" si="250"/>
        <v>0</v>
      </c>
      <c r="X1028" s="1"/>
      <c r="Y1028" s="1"/>
    </row>
    <row r="1029" spans="7:25">
      <c r="G1029" s="7">
        <f t="shared" si="251"/>
        <v>0.18860000000000335</v>
      </c>
      <c r="H1029" s="6">
        <f t="shared" si="239"/>
        <v>0.10031400201025598</v>
      </c>
      <c r="I1029" s="5">
        <f t="shared" si="240"/>
        <v>50951628371.899162</v>
      </c>
      <c r="J1029" s="3">
        <f t="shared" si="241"/>
        <v>50.951628371899169</v>
      </c>
      <c r="K1029" s="3">
        <f t="shared" si="242"/>
        <v>1.9626458112406861E-2</v>
      </c>
      <c r="L1029" s="3">
        <f t="shared" si="243"/>
        <v>19.304191881068601</v>
      </c>
      <c r="M1029" s="4">
        <f t="shared" si="244"/>
        <v>222952.66791202582</v>
      </c>
      <c r="N1029" s="2">
        <f t="shared" si="245"/>
        <v>0.18937870074179625</v>
      </c>
      <c r="O1029" s="3">
        <f t="shared" si="246"/>
        <v>0</v>
      </c>
      <c r="P1029" s="2">
        <f t="shared" si="252"/>
        <v>0</v>
      </c>
      <c r="Q1029" s="2">
        <f t="shared" si="247"/>
        <v>7.1662016664304598E-44</v>
      </c>
      <c r="R1029" s="2">
        <f t="shared" si="253"/>
        <v>1</v>
      </c>
      <c r="S1029" s="2">
        <f t="shared" si="254"/>
        <v>0</v>
      </c>
      <c r="T1029" s="2">
        <f t="shared" si="255"/>
        <v>0</v>
      </c>
      <c r="U1029" s="2">
        <f t="shared" si="248"/>
        <v>0</v>
      </c>
      <c r="V1029" s="104">
        <f t="shared" si="249"/>
        <v>0</v>
      </c>
      <c r="W1029" s="110">
        <f t="shared" si="250"/>
        <v>0</v>
      </c>
      <c r="X1029" s="1"/>
      <c r="Y1029" s="1"/>
    </row>
    <row r="1030" spans="7:25">
      <c r="G1030" s="7">
        <f t="shared" si="251"/>
        <v>0.18880000000000335</v>
      </c>
      <c r="H1030" s="6">
        <f t="shared" si="239"/>
        <v>0.10042037953094554</v>
      </c>
      <c r="I1030" s="5">
        <f t="shared" si="240"/>
        <v>51005659791.169472</v>
      </c>
      <c r="J1030" s="3">
        <f t="shared" si="241"/>
        <v>51.005659791169478</v>
      </c>
      <c r="K1030" s="3">
        <f t="shared" si="242"/>
        <v>1.9605667372881004E-2</v>
      </c>
      <c r="L1030" s="3">
        <f t="shared" si="243"/>
        <v>19.324662922299851</v>
      </c>
      <c r="M1030" s="4">
        <f t="shared" si="244"/>
        <v>223889.64603872053</v>
      </c>
      <c r="N1030" s="2">
        <f t="shared" si="245"/>
        <v>0.82716575458137087</v>
      </c>
      <c r="O1030" s="3">
        <f t="shared" si="246"/>
        <v>0</v>
      </c>
      <c r="P1030" s="2">
        <f t="shared" si="252"/>
        <v>0</v>
      </c>
      <c r="Q1030" s="2">
        <f t="shared" si="247"/>
        <v>5.8158593979599638E-44</v>
      </c>
      <c r="R1030" s="2">
        <f t="shared" si="253"/>
        <v>1</v>
      </c>
      <c r="S1030" s="2">
        <f t="shared" si="254"/>
        <v>0</v>
      </c>
      <c r="T1030" s="2">
        <f t="shared" si="255"/>
        <v>0</v>
      </c>
      <c r="U1030" s="2">
        <f t="shared" si="248"/>
        <v>0</v>
      </c>
      <c r="V1030" s="104">
        <f t="shared" si="249"/>
        <v>0</v>
      </c>
      <c r="W1030" s="110">
        <f t="shared" si="250"/>
        <v>0</v>
      </c>
      <c r="X1030" s="1"/>
      <c r="Y1030" s="1"/>
    </row>
    <row r="1031" spans="7:25">
      <c r="G1031" s="7">
        <f t="shared" si="251"/>
        <v>0.18900000000000336</v>
      </c>
      <c r="H1031" s="6">
        <f t="shared" si="239"/>
        <v>0.10052675705163511</v>
      </c>
      <c r="I1031" s="5">
        <f t="shared" si="240"/>
        <v>51059691210.439781</v>
      </c>
      <c r="J1031" s="3">
        <f t="shared" si="241"/>
        <v>51.059691210439787</v>
      </c>
      <c r="K1031" s="3">
        <f t="shared" si="242"/>
        <v>1.9584920634920282E-2</v>
      </c>
      <c r="L1031" s="3">
        <f t="shared" si="243"/>
        <v>19.345133963531101</v>
      </c>
      <c r="M1031" s="4">
        <f t="shared" si="244"/>
        <v>224829.58488348691</v>
      </c>
      <c r="N1031" s="2">
        <f t="shared" si="245"/>
        <v>-0.99998265223517258</v>
      </c>
      <c r="O1031" s="3">
        <f t="shared" si="246"/>
        <v>0</v>
      </c>
      <c r="P1031" s="2">
        <f t="shared" si="252"/>
        <v>0</v>
      </c>
      <c r="Q1031" s="2">
        <f t="shared" si="247"/>
        <v>4.71892056271709E-44</v>
      </c>
      <c r="R1031" s="2">
        <f t="shared" si="253"/>
        <v>1</v>
      </c>
      <c r="S1031" s="2">
        <f t="shared" si="254"/>
        <v>0</v>
      </c>
      <c r="T1031" s="2">
        <f t="shared" si="255"/>
        <v>0</v>
      </c>
      <c r="U1031" s="2">
        <f t="shared" si="248"/>
        <v>0</v>
      </c>
      <c r="V1031" s="104">
        <f t="shared" si="249"/>
        <v>0</v>
      </c>
      <c r="W1031" s="110">
        <f t="shared" si="250"/>
        <v>0</v>
      </c>
      <c r="X1031" s="1"/>
      <c r="Y1031" s="1"/>
    </row>
    <row r="1032" spans="7:25">
      <c r="G1032" s="7">
        <f t="shared" si="251"/>
        <v>0.18920000000000337</v>
      </c>
      <c r="H1032" s="6">
        <f t="shared" si="239"/>
        <v>0.10063313457232467</v>
      </c>
      <c r="I1032" s="5">
        <f t="shared" si="240"/>
        <v>51113722629.710091</v>
      </c>
      <c r="J1032" s="3">
        <f t="shared" si="241"/>
        <v>51.113722629710097</v>
      </c>
      <c r="K1032" s="3">
        <f t="shared" si="242"/>
        <v>1.9564217758984849E-2</v>
      </c>
      <c r="L1032" s="3">
        <f t="shared" si="243"/>
        <v>19.365605004762351</v>
      </c>
      <c r="M1032" s="4">
        <f t="shared" si="244"/>
        <v>225772.49069938806</v>
      </c>
      <c r="N1032" s="2">
        <f t="shared" si="245"/>
        <v>-0.90732878874644129</v>
      </c>
      <c r="O1032" s="3">
        <f t="shared" si="246"/>
        <v>0</v>
      </c>
      <c r="P1032" s="2">
        <f t="shared" si="252"/>
        <v>0</v>
      </c>
      <c r="Q1032" s="2">
        <f t="shared" si="247"/>
        <v>3.8280299719511983E-44</v>
      </c>
      <c r="R1032" s="2">
        <f t="shared" si="253"/>
        <v>1</v>
      </c>
      <c r="S1032" s="2">
        <f t="shared" si="254"/>
        <v>0</v>
      </c>
      <c r="T1032" s="2">
        <f t="shared" si="255"/>
        <v>0</v>
      </c>
      <c r="U1032" s="2">
        <f t="shared" si="248"/>
        <v>0</v>
      </c>
      <c r="V1032" s="104">
        <f t="shared" si="249"/>
        <v>0</v>
      </c>
      <c r="W1032" s="110">
        <f t="shared" si="250"/>
        <v>0</v>
      </c>
      <c r="X1032" s="1"/>
      <c r="Y1032" s="1"/>
    </row>
    <row r="1033" spans="7:25">
      <c r="G1033" s="7">
        <f t="shared" si="251"/>
        <v>0.18940000000000337</v>
      </c>
      <c r="H1033" s="6">
        <f t="shared" si="239"/>
        <v>0.10073951209301422</v>
      </c>
      <c r="I1033" s="5">
        <f t="shared" si="240"/>
        <v>51167754048.980392</v>
      </c>
      <c r="J1033" s="3">
        <f t="shared" si="241"/>
        <v>51.167754048980399</v>
      </c>
      <c r="K1033" s="3">
        <f t="shared" si="242"/>
        <v>1.9543558606124254E-2</v>
      </c>
      <c r="L1033" s="3">
        <f t="shared" si="243"/>
        <v>19.386076045993601</v>
      </c>
      <c r="M1033" s="4">
        <f t="shared" si="244"/>
        <v>226718.36974610714</v>
      </c>
      <c r="N1033" s="2">
        <f t="shared" si="245"/>
        <v>0.76896987406719908</v>
      </c>
      <c r="O1033" s="3">
        <f t="shared" si="246"/>
        <v>0</v>
      </c>
      <c r="P1033" s="2">
        <f t="shared" si="252"/>
        <v>0</v>
      </c>
      <c r="Q1033" s="2">
        <f t="shared" si="247"/>
        <v>3.1046445657591723E-44</v>
      </c>
      <c r="R1033" s="2">
        <f t="shared" si="253"/>
        <v>1</v>
      </c>
      <c r="S1033" s="2">
        <f t="shared" si="254"/>
        <v>0</v>
      </c>
      <c r="T1033" s="2">
        <f t="shared" si="255"/>
        <v>0</v>
      </c>
      <c r="U1033" s="2">
        <f t="shared" si="248"/>
        <v>0</v>
      </c>
      <c r="V1033" s="104">
        <f t="shared" si="249"/>
        <v>0</v>
      </c>
      <c r="W1033" s="110">
        <f t="shared" si="250"/>
        <v>0</v>
      </c>
      <c r="X1033" s="1"/>
      <c r="Y1033" s="1"/>
    </row>
    <row r="1034" spans="7:25">
      <c r="G1034" s="7">
        <f t="shared" si="251"/>
        <v>0.18960000000000338</v>
      </c>
      <c r="H1034" s="6">
        <f t="shared" si="239"/>
        <v>0.10084588961370379</v>
      </c>
      <c r="I1034" s="5">
        <f t="shared" si="240"/>
        <v>51221785468.250702</v>
      </c>
      <c r="J1034" s="3">
        <f t="shared" si="241"/>
        <v>51.221785468250708</v>
      </c>
      <c r="K1034" s="3">
        <f t="shared" si="242"/>
        <v>1.9522943037974333E-2</v>
      </c>
      <c r="L1034" s="3">
        <f t="shared" si="243"/>
        <v>19.406547087224851</v>
      </c>
      <c r="M1034" s="4">
        <f t="shared" si="244"/>
        <v>227667.22828994863</v>
      </c>
      <c r="N1034" s="2">
        <f t="shared" si="245"/>
        <v>0.70304176205172531</v>
      </c>
      <c r="O1034" s="3">
        <f t="shared" si="246"/>
        <v>0</v>
      </c>
      <c r="P1034" s="2">
        <f t="shared" si="252"/>
        <v>0</v>
      </c>
      <c r="Q1034" s="2">
        <f t="shared" si="247"/>
        <v>2.5174006503241605E-44</v>
      </c>
      <c r="R1034" s="2">
        <f t="shared" si="253"/>
        <v>1</v>
      </c>
      <c r="S1034" s="2">
        <f t="shared" si="254"/>
        <v>0</v>
      </c>
      <c r="T1034" s="2">
        <f t="shared" si="255"/>
        <v>0</v>
      </c>
      <c r="U1034" s="2">
        <f t="shared" si="248"/>
        <v>0</v>
      </c>
      <c r="V1034" s="104">
        <f t="shared" si="249"/>
        <v>0</v>
      </c>
      <c r="W1034" s="110">
        <f t="shared" si="250"/>
        <v>0</v>
      </c>
      <c r="X1034" s="1"/>
      <c r="Y1034" s="1"/>
    </row>
    <row r="1035" spans="7:25">
      <c r="G1035" s="7">
        <f t="shared" si="251"/>
        <v>0.18980000000000338</v>
      </c>
      <c r="H1035" s="6">
        <f t="shared" si="239"/>
        <v>0.10095226713439336</v>
      </c>
      <c r="I1035" s="5">
        <f t="shared" si="240"/>
        <v>51275816887.521011</v>
      </c>
      <c r="J1035" s="3">
        <f t="shared" si="241"/>
        <v>51.275816887521017</v>
      </c>
      <c r="K1035" s="3">
        <f t="shared" si="242"/>
        <v>1.9502370916754126E-2</v>
      </c>
      <c r="L1035" s="3">
        <f t="shared" si="243"/>
        <v>19.427018128456101</v>
      </c>
      <c r="M1035" s="4">
        <f t="shared" si="244"/>
        <v>228619.07260383692</v>
      </c>
      <c r="N1035" s="2">
        <f t="shared" si="245"/>
        <v>-0.74325713893057432</v>
      </c>
      <c r="O1035" s="3">
        <f t="shared" si="246"/>
        <v>0</v>
      </c>
      <c r="P1035" s="2">
        <f t="shared" si="252"/>
        <v>0</v>
      </c>
      <c r="Q1035" s="2">
        <f t="shared" si="247"/>
        <v>2.0407823414929356E-44</v>
      </c>
      <c r="R1035" s="2">
        <f t="shared" si="253"/>
        <v>1</v>
      </c>
      <c r="S1035" s="2">
        <f t="shared" si="254"/>
        <v>0</v>
      </c>
      <c r="T1035" s="2">
        <f t="shared" si="255"/>
        <v>0</v>
      </c>
      <c r="U1035" s="2">
        <f t="shared" si="248"/>
        <v>0</v>
      </c>
      <c r="V1035" s="104">
        <f t="shared" si="249"/>
        <v>0</v>
      </c>
      <c r="W1035" s="110">
        <f t="shared" si="250"/>
        <v>0</v>
      </c>
      <c r="X1035" s="1"/>
      <c r="Y1035" s="1"/>
    </row>
    <row r="1036" spans="7:25">
      <c r="G1036" s="7">
        <f t="shared" si="251"/>
        <v>0.19000000000000339</v>
      </c>
      <c r="H1036" s="6">
        <f t="shared" si="239"/>
        <v>0.10105864465508292</v>
      </c>
      <c r="I1036" s="5">
        <f t="shared" si="240"/>
        <v>51329848306.791321</v>
      </c>
      <c r="J1036" s="3">
        <f t="shared" si="241"/>
        <v>51.329848306791327</v>
      </c>
      <c r="K1036" s="3">
        <f t="shared" si="242"/>
        <v>1.9481842105262805E-2</v>
      </c>
      <c r="L1036" s="3">
        <f t="shared" si="243"/>
        <v>19.447489169687351</v>
      </c>
      <c r="M1036" s="4">
        <f t="shared" si="244"/>
        <v>229573.90896731699</v>
      </c>
      <c r="N1036" s="2">
        <f t="shared" si="245"/>
        <v>-0.86529025357013034</v>
      </c>
      <c r="O1036" s="3">
        <f t="shared" si="246"/>
        <v>0</v>
      </c>
      <c r="P1036" s="2">
        <f t="shared" si="252"/>
        <v>0</v>
      </c>
      <c r="Q1036" s="2">
        <f t="shared" si="247"/>
        <v>1.6540358959056079E-44</v>
      </c>
      <c r="R1036" s="2">
        <f t="shared" si="253"/>
        <v>1</v>
      </c>
      <c r="S1036" s="2">
        <f t="shared" si="254"/>
        <v>0</v>
      </c>
      <c r="T1036" s="2">
        <f t="shared" si="255"/>
        <v>0</v>
      </c>
      <c r="U1036" s="2">
        <f t="shared" si="248"/>
        <v>0</v>
      </c>
      <c r="V1036" s="104">
        <f t="shared" si="249"/>
        <v>0</v>
      </c>
      <c r="W1036" s="110">
        <f t="shared" si="250"/>
        <v>0</v>
      </c>
      <c r="X1036" s="1"/>
      <c r="Y1036" s="1"/>
    </row>
    <row r="1037" spans="7:25">
      <c r="G1037" s="7">
        <f t="shared" si="251"/>
        <v>0.19020000000000339</v>
      </c>
      <c r="H1037" s="6">
        <f t="shared" si="239"/>
        <v>0.10116502217577249</v>
      </c>
      <c r="I1037" s="5">
        <f t="shared" si="240"/>
        <v>51383879726.06163</v>
      </c>
      <c r="J1037" s="3">
        <f t="shared" si="241"/>
        <v>51.383879726061636</v>
      </c>
      <c r="K1037" s="3">
        <f t="shared" si="242"/>
        <v>1.946135646687662E-2</v>
      </c>
      <c r="L1037" s="3">
        <f t="shared" si="243"/>
        <v>19.467960210918605</v>
      </c>
      <c r="M1037" s="4">
        <f t="shared" si="244"/>
        <v>230531.74366655431</v>
      </c>
      <c r="N1037" s="2">
        <f t="shared" si="245"/>
        <v>0.98489892517774358</v>
      </c>
      <c r="O1037" s="3">
        <f t="shared" si="246"/>
        <v>0</v>
      </c>
      <c r="P1037" s="2">
        <f t="shared" si="252"/>
        <v>0</v>
      </c>
      <c r="Q1037" s="2">
        <f t="shared" si="247"/>
        <v>1.3402847247392252E-44</v>
      </c>
      <c r="R1037" s="2">
        <f t="shared" si="253"/>
        <v>1</v>
      </c>
      <c r="S1037" s="2">
        <f t="shared" si="254"/>
        <v>0</v>
      </c>
      <c r="T1037" s="2">
        <f t="shared" si="255"/>
        <v>0</v>
      </c>
      <c r="U1037" s="2">
        <f t="shared" si="248"/>
        <v>0</v>
      </c>
      <c r="V1037" s="104">
        <f t="shared" si="249"/>
        <v>0</v>
      </c>
      <c r="W1037" s="110">
        <f t="shared" si="250"/>
        <v>0</v>
      </c>
      <c r="X1037" s="1"/>
      <c r="Y1037" s="1"/>
    </row>
    <row r="1038" spans="7:25">
      <c r="G1038" s="7">
        <f t="shared" si="251"/>
        <v>0.1904000000000034</v>
      </c>
      <c r="H1038" s="6">
        <f t="shared" si="239"/>
        <v>0.10127139969646204</v>
      </c>
      <c r="I1038" s="5">
        <f t="shared" si="240"/>
        <v>51437911145.331932</v>
      </c>
      <c r="J1038" s="3">
        <f t="shared" si="241"/>
        <v>51.437911145331938</v>
      </c>
      <c r="K1038" s="3">
        <f t="shared" si="242"/>
        <v>1.9440913865545868E-2</v>
      </c>
      <c r="L1038" s="3">
        <f t="shared" si="243"/>
        <v>19.488431252149852</v>
      </c>
      <c r="M1038" s="4">
        <f t="shared" si="244"/>
        <v>231492.58299433487</v>
      </c>
      <c r="N1038" s="2">
        <f t="shared" si="245"/>
        <v>0.95110043314704551</v>
      </c>
      <c r="O1038" s="3">
        <f t="shared" si="246"/>
        <v>0</v>
      </c>
      <c r="P1038" s="2">
        <f t="shared" si="252"/>
        <v>0</v>
      </c>
      <c r="Q1038" s="2">
        <f t="shared" si="247"/>
        <v>1.0858081583607317E-44</v>
      </c>
      <c r="R1038" s="2">
        <f t="shared" si="253"/>
        <v>1</v>
      </c>
      <c r="S1038" s="2">
        <f t="shared" si="254"/>
        <v>0</v>
      </c>
      <c r="T1038" s="2">
        <f t="shared" si="255"/>
        <v>0</v>
      </c>
      <c r="U1038" s="2">
        <f t="shared" si="248"/>
        <v>0</v>
      </c>
      <c r="V1038" s="104">
        <f t="shared" si="249"/>
        <v>0</v>
      </c>
      <c r="W1038" s="110">
        <f t="shared" si="250"/>
        <v>0</v>
      </c>
      <c r="X1038" s="1"/>
      <c r="Y1038" s="1"/>
    </row>
    <row r="1039" spans="7:25">
      <c r="G1039" s="7">
        <f t="shared" si="251"/>
        <v>0.19060000000000341</v>
      </c>
      <c r="H1039" s="6">
        <f t="shared" si="239"/>
        <v>0.1013777772171516</v>
      </c>
      <c r="I1039" s="5">
        <f t="shared" si="240"/>
        <v>51491942564.602242</v>
      </c>
      <c r="J1039" s="3">
        <f t="shared" si="241"/>
        <v>51.491942564602248</v>
      </c>
      <c r="K1039" s="3">
        <f t="shared" si="242"/>
        <v>1.9420514165791884E-2</v>
      </c>
      <c r="L1039" s="3">
        <f t="shared" si="243"/>
        <v>19.508902293381102</v>
      </c>
      <c r="M1039" s="4">
        <f t="shared" si="244"/>
        <v>232456.43325006531</v>
      </c>
      <c r="N1039" s="2">
        <f t="shared" si="245"/>
        <v>-0.59566258207886658</v>
      </c>
      <c r="O1039" s="3">
        <f t="shared" si="246"/>
        <v>0</v>
      </c>
      <c r="P1039" s="2">
        <f t="shared" si="252"/>
        <v>0</v>
      </c>
      <c r="Q1039" s="2">
        <f t="shared" si="247"/>
        <v>8.7945379621787498E-45</v>
      </c>
      <c r="R1039" s="2">
        <f t="shared" si="253"/>
        <v>1</v>
      </c>
      <c r="S1039" s="2">
        <f t="shared" si="254"/>
        <v>0</v>
      </c>
      <c r="T1039" s="2">
        <f t="shared" si="255"/>
        <v>0</v>
      </c>
      <c r="U1039" s="2">
        <f t="shared" si="248"/>
        <v>0</v>
      </c>
      <c r="V1039" s="104">
        <f t="shared" si="249"/>
        <v>0</v>
      </c>
      <c r="W1039" s="110">
        <f t="shared" si="250"/>
        <v>0</v>
      </c>
      <c r="X1039" s="1"/>
      <c r="Y1039" s="1"/>
    </row>
    <row r="1040" spans="7:25">
      <c r="G1040" s="7">
        <f t="shared" si="251"/>
        <v>0.19080000000000341</v>
      </c>
      <c r="H1040" s="6">
        <f t="shared" si="239"/>
        <v>0.10148415473784117</v>
      </c>
      <c r="I1040" s="5">
        <f t="shared" si="240"/>
        <v>51545973983.872551</v>
      </c>
      <c r="J1040" s="3">
        <f t="shared" si="241"/>
        <v>51.545973983872557</v>
      </c>
      <c r="K1040" s="3">
        <f t="shared" si="242"/>
        <v>1.9400157232704052E-2</v>
      </c>
      <c r="L1040" s="3">
        <f t="shared" si="243"/>
        <v>19.529373334612352</v>
      </c>
      <c r="M1040" s="4">
        <f t="shared" si="244"/>
        <v>233423.30073977271</v>
      </c>
      <c r="N1040" s="2">
        <f t="shared" si="245"/>
        <v>0.10476471328323893</v>
      </c>
      <c r="O1040" s="3">
        <f t="shared" si="246"/>
        <v>0</v>
      </c>
      <c r="P1040" s="2">
        <f t="shared" si="252"/>
        <v>0</v>
      </c>
      <c r="Q1040" s="2">
        <f t="shared" si="247"/>
        <v>7.1215880842842227E-45</v>
      </c>
      <c r="R1040" s="2">
        <f t="shared" si="253"/>
        <v>1</v>
      </c>
      <c r="S1040" s="2">
        <f t="shared" si="254"/>
        <v>0</v>
      </c>
      <c r="T1040" s="2">
        <f t="shared" si="255"/>
        <v>0</v>
      </c>
      <c r="U1040" s="2">
        <f t="shared" si="248"/>
        <v>0</v>
      </c>
      <c r="V1040" s="104">
        <f t="shared" si="249"/>
        <v>0</v>
      </c>
      <c r="W1040" s="110">
        <f t="shared" si="250"/>
        <v>0</v>
      </c>
      <c r="X1040" s="1"/>
      <c r="Y1040" s="1"/>
    </row>
    <row r="1041" spans="7:25">
      <c r="G1041" s="7">
        <f t="shared" si="251"/>
        <v>0.19100000000000342</v>
      </c>
      <c r="H1041" s="6">
        <f t="shared" si="239"/>
        <v>0.10159053225853074</v>
      </c>
      <c r="I1041" s="5">
        <f t="shared" si="240"/>
        <v>51600005403.14286</v>
      </c>
      <c r="J1041" s="3">
        <f t="shared" si="241"/>
        <v>51.600005403142866</v>
      </c>
      <c r="K1041" s="3">
        <f t="shared" si="242"/>
        <v>1.9379842931936821E-2</v>
      </c>
      <c r="L1041" s="3">
        <f t="shared" si="243"/>
        <v>19.549844375843605</v>
      </c>
      <c r="M1041" s="4">
        <f t="shared" si="244"/>
        <v>234393.1917761045</v>
      </c>
      <c r="N1041" s="2">
        <f t="shared" si="245"/>
        <v>-0.82264688353227411</v>
      </c>
      <c r="O1041" s="3">
        <f t="shared" si="246"/>
        <v>0</v>
      </c>
      <c r="P1041" s="2">
        <f t="shared" si="252"/>
        <v>0</v>
      </c>
      <c r="Q1041" s="2">
        <f t="shared" si="247"/>
        <v>5.7656007773214519E-45</v>
      </c>
      <c r="R1041" s="2">
        <f t="shared" si="253"/>
        <v>1</v>
      </c>
      <c r="S1041" s="2">
        <f t="shared" si="254"/>
        <v>0</v>
      </c>
      <c r="T1041" s="2">
        <f t="shared" si="255"/>
        <v>0</v>
      </c>
      <c r="U1041" s="2">
        <f t="shared" si="248"/>
        <v>0</v>
      </c>
      <c r="V1041" s="104">
        <f t="shared" si="249"/>
        <v>0</v>
      </c>
      <c r="W1041" s="110">
        <f t="shared" si="250"/>
        <v>0</v>
      </c>
      <c r="X1041" s="1"/>
      <c r="Y1041" s="1"/>
    </row>
    <row r="1042" spans="7:25">
      <c r="G1042" s="7">
        <f t="shared" si="251"/>
        <v>0.19120000000000342</v>
      </c>
      <c r="H1042" s="6">
        <f t="shared" si="239"/>
        <v>0.10169690977922029</v>
      </c>
      <c r="I1042" s="5">
        <f t="shared" si="240"/>
        <v>51654036822.413162</v>
      </c>
      <c r="J1042" s="3">
        <f t="shared" si="241"/>
        <v>51.654036822413168</v>
      </c>
      <c r="K1042" s="3">
        <f t="shared" si="242"/>
        <v>1.9359571129706762E-2</v>
      </c>
      <c r="L1042" s="3">
        <f t="shared" si="243"/>
        <v>19.570315417074852</v>
      </c>
      <c r="M1042" s="4">
        <f t="shared" si="244"/>
        <v>235366.11267832867</v>
      </c>
      <c r="N1042" s="2">
        <f t="shared" si="245"/>
        <v>-0.9330217279044889</v>
      </c>
      <c r="O1042" s="3">
        <f t="shared" si="246"/>
        <v>0</v>
      </c>
      <c r="P1042" s="2">
        <f t="shared" si="252"/>
        <v>0</v>
      </c>
      <c r="Q1042" s="2">
        <f t="shared" si="247"/>
        <v>4.6667676626682613E-45</v>
      </c>
      <c r="R1042" s="2">
        <f t="shared" si="253"/>
        <v>1</v>
      </c>
      <c r="S1042" s="2">
        <f t="shared" si="254"/>
        <v>0</v>
      </c>
      <c r="T1042" s="2">
        <f t="shared" si="255"/>
        <v>0</v>
      </c>
      <c r="U1042" s="2">
        <f t="shared" si="248"/>
        <v>0</v>
      </c>
      <c r="V1042" s="104">
        <f t="shared" si="249"/>
        <v>0</v>
      </c>
      <c r="W1042" s="110">
        <f t="shared" si="250"/>
        <v>0</v>
      </c>
      <c r="X1042" s="1"/>
      <c r="Y1042" s="1"/>
    </row>
    <row r="1043" spans="7:25">
      <c r="G1043" s="7">
        <f t="shared" si="251"/>
        <v>0.19140000000000343</v>
      </c>
      <c r="H1043" s="6">
        <f t="shared" si="239"/>
        <v>0.10180328729990985</v>
      </c>
      <c r="I1043" s="5">
        <f t="shared" si="240"/>
        <v>51708068241.683472</v>
      </c>
      <c r="J1043" s="3">
        <f t="shared" si="241"/>
        <v>51.708068241683478</v>
      </c>
      <c r="K1043" s="3">
        <f t="shared" si="242"/>
        <v>1.9339341692789617E-2</v>
      </c>
      <c r="L1043" s="3">
        <f t="shared" si="243"/>
        <v>19.590786458306102</v>
      </c>
      <c r="M1043" s="4">
        <f t="shared" si="244"/>
        <v>236342.06977233387</v>
      </c>
      <c r="N1043" s="2">
        <f t="shared" si="245"/>
        <v>0.1241786852806922</v>
      </c>
      <c r="O1043" s="3">
        <f t="shared" si="246"/>
        <v>0</v>
      </c>
      <c r="P1043" s="2">
        <f t="shared" si="252"/>
        <v>0</v>
      </c>
      <c r="Q1043" s="2">
        <f t="shared" si="247"/>
        <v>3.7765191133720008E-45</v>
      </c>
      <c r="R1043" s="2">
        <f t="shared" si="253"/>
        <v>1</v>
      </c>
      <c r="S1043" s="2">
        <f t="shared" si="254"/>
        <v>0</v>
      </c>
      <c r="T1043" s="2">
        <f t="shared" si="255"/>
        <v>0</v>
      </c>
      <c r="U1043" s="2">
        <f t="shared" si="248"/>
        <v>0</v>
      </c>
      <c r="V1043" s="104">
        <f t="shared" si="249"/>
        <v>0</v>
      </c>
      <c r="W1043" s="110">
        <f t="shared" si="250"/>
        <v>0</v>
      </c>
      <c r="X1043" s="1"/>
      <c r="Y1043" s="1"/>
    </row>
    <row r="1044" spans="7:25">
      <c r="G1044" s="7">
        <f t="shared" si="251"/>
        <v>0.19160000000000343</v>
      </c>
      <c r="H1044" s="6">
        <f t="shared" si="239"/>
        <v>0.10190966482059942</v>
      </c>
      <c r="I1044" s="5">
        <f t="shared" si="240"/>
        <v>51762099660.953781</v>
      </c>
      <c r="J1044" s="3">
        <f t="shared" si="241"/>
        <v>51.762099660953787</v>
      </c>
      <c r="K1044" s="3">
        <f t="shared" si="242"/>
        <v>1.9319154488517395E-2</v>
      </c>
      <c r="L1044" s="3">
        <f t="shared" si="243"/>
        <v>19.611257499537352</v>
      </c>
      <c r="M1044" s="4">
        <f t="shared" si="244"/>
        <v>237321.06939062913</v>
      </c>
      <c r="N1044" s="2">
        <f t="shared" si="245"/>
        <v>-0.8688078520813769</v>
      </c>
      <c r="O1044" s="3">
        <f t="shared" si="246"/>
        <v>0</v>
      </c>
      <c r="P1044" s="2">
        <f t="shared" si="252"/>
        <v>0</v>
      </c>
      <c r="Q1044" s="2">
        <f t="shared" si="247"/>
        <v>3.0554212107718576E-45</v>
      </c>
      <c r="R1044" s="2">
        <f t="shared" si="253"/>
        <v>1</v>
      </c>
      <c r="S1044" s="2">
        <f t="shared" si="254"/>
        <v>0</v>
      </c>
      <c r="T1044" s="2">
        <f t="shared" si="255"/>
        <v>0</v>
      </c>
      <c r="U1044" s="2">
        <f t="shared" si="248"/>
        <v>0</v>
      </c>
      <c r="V1044" s="104">
        <f t="shared" si="249"/>
        <v>0</v>
      </c>
      <c r="W1044" s="110">
        <f t="shared" si="250"/>
        <v>0</v>
      </c>
      <c r="X1044" s="1"/>
      <c r="Y1044" s="1"/>
    </row>
    <row r="1045" spans="7:25">
      <c r="G1045" s="7">
        <f t="shared" si="251"/>
        <v>0.19180000000000344</v>
      </c>
      <c r="H1045" s="6">
        <f t="shared" si="239"/>
        <v>0.10201604234128898</v>
      </c>
      <c r="I1045" s="5">
        <f t="shared" si="240"/>
        <v>51816131080.224091</v>
      </c>
      <c r="J1045" s="3">
        <f t="shared" si="241"/>
        <v>51.816131080224096</v>
      </c>
      <c r="K1045" s="3">
        <f t="shared" si="242"/>
        <v>1.9299009384775457E-2</v>
      </c>
      <c r="L1045" s="3">
        <f t="shared" si="243"/>
        <v>19.631728540768606</v>
      </c>
      <c r="M1045" s="4">
        <f t="shared" si="244"/>
        <v>238303.11787234378</v>
      </c>
      <c r="N1045" s="2">
        <f t="shared" si="245"/>
        <v>0.73031587007111654</v>
      </c>
      <c r="O1045" s="3">
        <f t="shared" si="246"/>
        <v>0</v>
      </c>
      <c r="P1045" s="2">
        <f t="shared" si="252"/>
        <v>0</v>
      </c>
      <c r="Q1045" s="2">
        <f t="shared" si="247"/>
        <v>2.471464554567407E-45</v>
      </c>
      <c r="R1045" s="2">
        <f t="shared" si="253"/>
        <v>1</v>
      </c>
      <c r="S1045" s="2">
        <f t="shared" si="254"/>
        <v>0</v>
      </c>
      <c r="T1045" s="2">
        <f t="shared" si="255"/>
        <v>0</v>
      </c>
      <c r="U1045" s="2">
        <f t="shared" si="248"/>
        <v>0</v>
      </c>
      <c r="V1045" s="104">
        <f t="shared" si="249"/>
        <v>0</v>
      </c>
      <c r="W1045" s="110">
        <f t="shared" si="250"/>
        <v>0</v>
      </c>
      <c r="X1045" s="1"/>
      <c r="Y1045" s="1"/>
    </row>
    <row r="1046" spans="7:25">
      <c r="G1046" s="7">
        <f t="shared" si="251"/>
        <v>0.19200000000000345</v>
      </c>
      <c r="H1046" s="6">
        <f t="shared" si="239"/>
        <v>0.10212241986197855</v>
      </c>
      <c r="I1046" s="5">
        <f t="shared" si="240"/>
        <v>51870162499.4944</v>
      </c>
      <c r="J1046" s="3">
        <f t="shared" si="241"/>
        <v>51.870162499494405</v>
      </c>
      <c r="K1046" s="3">
        <f t="shared" si="242"/>
        <v>1.9278906249999648E-2</v>
      </c>
      <c r="L1046" s="3">
        <f t="shared" si="243"/>
        <v>19.652199581999856</v>
      </c>
      <c r="M1046" s="4">
        <f t="shared" si="244"/>
        <v>239288.22156322797</v>
      </c>
      <c r="N1046" s="2">
        <f t="shared" si="245"/>
        <v>-0.51209156423883317</v>
      </c>
      <c r="O1046" s="3">
        <f t="shared" si="246"/>
        <v>0</v>
      </c>
      <c r="P1046" s="2">
        <f t="shared" si="252"/>
        <v>0</v>
      </c>
      <c r="Q1046" s="2">
        <f t="shared" si="247"/>
        <v>1.9986722296516855E-45</v>
      </c>
      <c r="R1046" s="2">
        <f t="shared" si="253"/>
        <v>1</v>
      </c>
      <c r="S1046" s="2">
        <f t="shared" si="254"/>
        <v>0</v>
      </c>
      <c r="T1046" s="2">
        <f t="shared" si="255"/>
        <v>0</v>
      </c>
      <c r="U1046" s="2">
        <f t="shared" si="248"/>
        <v>0</v>
      </c>
      <c r="V1046" s="104">
        <f t="shared" si="249"/>
        <v>0</v>
      </c>
      <c r="W1046" s="110">
        <f t="shared" si="250"/>
        <v>0</v>
      </c>
      <c r="X1046" s="1"/>
      <c r="Y1046" s="1"/>
    </row>
    <row r="1047" spans="7:25">
      <c r="G1047" s="7">
        <f t="shared" si="251"/>
        <v>0.19220000000000345</v>
      </c>
      <c r="H1047" s="6">
        <f t="shared" ref="H1047:H1110" si="256">G1047*$E$7/0.00000000000370155</f>
        <v>0.1022287973826681</v>
      </c>
      <c r="I1047" s="5">
        <f t="shared" ref="I1047:I1110" si="257">H1047/$E$7</f>
        <v>51924193918.764702</v>
      </c>
      <c r="J1047" s="3">
        <f t="shared" ref="J1047:J1110" si="258">I1047*0.000000001</f>
        <v>51.924193918764708</v>
      </c>
      <c r="K1047" s="3">
        <f t="shared" ref="K1047:K1110" si="259">1/J1047</f>
        <v>1.9258844953173426E-2</v>
      </c>
      <c r="L1047" s="3">
        <f t="shared" ref="L1047:L1110" si="260">H1047*(($E$8/$E$7)^(1/4))</f>
        <v>19.672670623231102</v>
      </c>
      <c r="M1047" s="4">
        <f t="shared" ref="M1047:M1110" si="261">-$E$22+(3.1415926/2)*($E$8*($E$7^3)*(I1047^4)-2*$E$11*$E$7*(I1047^2))</f>
        <v>240276.38681565225</v>
      </c>
      <c r="N1047" s="2">
        <f t="shared" ref="N1047:N1110" si="262">$E$19*SIN(M1047)+$C$19*COS(M1047)</f>
        <v>0.91978846759067967</v>
      </c>
      <c r="O1047" s="3">
        <f t="shared" ref="O1047:O1110" si="263">EXP(-14.238829*($E$10*$E$10*(($E$8*$E$7*$E$7*(I1047^3)-$E$11*I1047)^2)))</f>
        <v>0</v>
      </c>
      <c r="P1047" s="2">
        <f t="shared" si="252"/>
        <v>0</v>
      </c>
      <c r="Q1047" s="2">
        <f t="shared" ref="Q1047:Q1110" si="264">($E$35*EXP(-$E$37*(I1047^2))+$E$36*EXP(-$E$38*(I1047^2)))/2.431</f>
        <v>1.6159676603732848E-45</v>
      </c>
      <c r="R1047" s="2">
        <f t="shared" si="253"/>
        <v>1</v>
      </c>
      <c r="S1047" s="2">
        <f t="shared" si="254"/>
        <v>0</v>
      </c>
      <c r="T1047" s="2">
        <f t="shared" si="255"/>
        <v>0</v>
      </c>
      <c r="U1047" s="2">
        <f t="shared" ref="U1047:U1110" si="265">T1047*N1047</f>
        <v>0</v>
      </c>
      <c r="V1047" s="104">
        <f t="shared" ref="V1047:V1110" si="266">U1047^2</f>
        <v>0</v>
      </c>
      <c r="W1047" s="110">
        <f t="shared" ref="W1047:W1110" si="267">ABS(U1047)</f>
        <v>0</v>
      </c>
      <c r="X1047" s="1"/>
      <c r="Y1047" s="1"/>
    </row>
    <row r="1048" spans="7:25">
      <c r="G1048" s="7">
        <f t="shared" ref="G1048:G1111" si="268">G1047+$C$20</f>
        <v>0.19240000000000346</v>
      </c>
      <c r="H1048" s="6">
        <f t="shared" si="256"/>
        <v>0.10233517490335767</v>
      </c>
      <c r="I1048" s="5">
        <f t="shared" si="257"/>
        <v>51978225338.035004</v>
      </c>
      <c r="J1048" s="3">
        <f t="shared" si="258"/>
        <v>51.97822533803501</v>
      </c>
      <c r="K1048" s="3">
        <f t="shared" si="259"/>
        <v>1.9238825363825016E-2</v>
      </c>
      <c r="L1048" s="3">
        <f t="shared" si="260"/>
        <v>19.693141664462352</v>
      </c>
      <c r="M1048" s="4">
        <f t="shared" si="261"/>
        <v>241267.61998860756</v>
      </c>
      <c r="N1048" s="2">
        <f t="shared" si="262"/>
        <v>-0.33590367618606887</v>
      </c>
      <c r="O1048" s="3">
        <f t="shared" si="263"/>
        <v>0</v>
      </c>
      <c r="P1048" s="2">
        <f t="shared" ref="P1048:P1111" si="269">EXP(-(((3.1415926*$E$14*$E$7*$I1048*$I1048)^2)/11.090355)*(($E$15/$E$6)^2))</f>
        <v>0</v>
      </c>
      <c r="Q1048" s="2">
        <f t="shared" si="264"/>
        <v>1.3062540412483449E-45</v>
      </c>
      <c r="R1048" s="2">
        <f t="shared" ref="R1048:R1111" si="270">EXP((-0.5*(PI()*$E$24*$E$7)^2)*(I1048^4))</f>
        <v>1</v>
      </c>
      <c r="S1048" s="2">
        <f t="shared" ref="S1048:S1111" si="271">EXP(-(((3.1415926*$E$14*$E$7*I1048*I1048)^2)/11.090355)*(($E$15/$E$6)^2))</f>
        <v>0</v>
      </c>
      <c r="T1048" s="2">
        <f t="shared" ref="T1048:T1111" si="272">(R1048*O1048*P1048*((1-$C$17)+(Q1048*$C$17)))*$C$18+(1-$C$18)</f>
        <v>0</v>
      </c>
      <c r="U1048" s="2">
        <f t="shared" si="265"/>
        <v>0</v>
      </c>
      <c r="V1048" s="104">
        <f t="shared" si="266"/>
        <v>0</v>
      </c>
      <c r="W1048" s="110">
        <f t="shared" si="267"/>
        <v>0</v>
      </c>
      <c r="X1048" s="1"/>
      <c r="Y1048" s="1"/>
    </row>
    <row r="1049" spans="7:25">
      <c r="G1049" s="7">
        <f t="shared" si="268"/>
        <v>0.19260000000000346</v>
      </c>
      <c r="H1049" s="6">
        <f t="shared" si="256"/>
        <v>0.10244155242404723</v>
      </c>
      <c r="I1049" s="5">
        <f t="shared" si="257"/>
        <v>52032256757.305313</v>
      </c>
      <c r="J1049" s="3">
        <f t="shared" si="258"/>
        <v>52.032256757305319</v>
      </c>
      <c r="K1049" s="3">
        <f t="shared" si="259"/>
        <v>1.9218847352024573E-2</v>
      </c>
      <c r="L1049" s="3">
        <f t="shared" si="260"/>
        <v>19.713612705693606</v>
      </c>
      <c r="M1049" s="4">
        <f t="shared" si="261"/>
        <v>242261.92744770576</v>
      </c>
      <c r="N1049" s="2">
        <f t="shared" si="262"/>
        <v>0.93965348723787001</v>
      </c>
      <c r="O1049" s="3">
        <f t="shared" si="263"/>
        <v>0</v>
      </c>
      <c r="P1049" s="2">
        <f t="shared" si="269"/>
        <v>0</v>
      </c>
      <c r="Q1049" s="2">
        <f t="shared" si="264"/>
        <v>1.0556659744475474E-45</v>
      </c>
      <c r="R1049" s="2">
        <f t="shared" si="270"/>
        <v>1</v>
      </c>
      <c r="S1049" s="2">
        <f t="shared" si="271"/>
        <v>0</v>
      </c>
      <c r="T1049" s="2">
        <f t="shared" si="272"/>
        <v>0</v>
      </c>
      <c r="U1049" s="2">
        <f t="shared" si="265"/>
        <v>0</v>
      </c>
      <c r="V1049" s="104">
        <f t="shared" si="266"/>
        <v>0</v>
      </c>
      <c r="W1049" s="110">
        <f t="shared" si="267"/>
        <v>0</v>
      </c>
      <c r="X1049" s="1"/>
      <c r="Y1049" s="1"/>
    </row>
    <row r="1050" spans="7:25">
      <c r="G1050" s="7">
        <f t="shared" si="268"/>
        <v>0.19280000000000347</v>
      </c>
      <c r="H1050" s="6">
        <f t="shared" si="256"/>
        <v>0.10254792994473678</v>
      </c>
      <c r="I1050" s="5">
        <f t="shared" si="257"/>
        <v>52086288176.575615</v>
      </c>
      <c r="J1050" s="3">
        <f t="shared" si="258"/>
        <v>52.086288176575621</v>
      </c>
      <c r="K1050" s="3">
        <f t="shared" si="259"/>
        <v>1.9198910788381394E-2</v>
      </c>
      <c r="L1050" s="3">
        <f t="shared" si="260"/>
        <v>19.734083746924853</v>
      </c>
      <c r="M1050" s="4">
        <f t="shared" si="261"/>
        <v>243259.31556517835</v>
      </c>
      <c r="N1050" s="2">
        <f t="shared" si="262"/>
        <v>-0.40477274580045802</v>
      </c>
      <c r="O1050" s="3">
        <f t="shared" si="263"/>
        <v>0</v>
      </c>
      <c r="P1050" s="2">
        <f t="shared" si="269"/>
        <v>0</v>
      </c>
      <c r="Q1050" s="2">
        <f t="shared" si="264"/>
        <v>8.5296123820770954E-46</v>
      </c>
      <c r="R1050" s="2">
        <f t="shared" si="270"/>
        <v>1</v>
      </c>
      <c r="S1050" s="2">
        <f t="shared" si="271"/>
        <v>0</v>
      </c>
      <c r="T1050" s="2">
        <f t="shared" si="272"/>
        <v>0</v>
      </c>
      <c r="U1050" s="2">
        <f t="shared" si="265"/>
        <v>0</v>
      </c>
      <c r="V1050" s="104">
        <f t="shared" si="266"/>
        <v>0</v>
      </c>
      <c r="W1050" s="110">
        <f t="shared" si="267"/>
        <v>0</v>
      </c>
      <c r="X1050" s="1"/>
      <c r="Y1050" s="1"/>
    </row>
    <row r="1051" spans="7:25">
      <c r="G1051" s="7">
        <f t="shared" si="268"/>
        <v>0.19300000000000347</v>
      </c>
      <c r="H1051" s="6">
        <f t="shared" si="256"/>
        <v>0.10265430746542634</v>
      </c>
      <c r="I1051" s="5">
        <f t="shared" si="257"/>
        <v>52140319595.845917</v>
      </c>
      <c r="J1051" s="3">
        <f t="shared" si="258"/>
        <v>52.140319595845916</v>
      </c>
      <c r="K1051" s="3">
        <f t="shared" si="259"/>
        <v>1.9179015544041108E-2</v>
      </c>
      <c r="L1051" s="3">
        <f t="shared" si="260"/>
        <v>19.754554788156099</v>
      </c>
      <c r="M1051" s="4">
        <f t="shared" si="261"/>
        <v>244259.79071987831</v>
      </c>
      <c r="N1051" s="2">
        <f t="shared" si="262"/>
        <v>0.85830667668680927</v>
      </c>
      <c r="O1051" s="3">
        <f t="shared" si="263"/>
        <v>0</v>
      </c>
      <c r="P1051" s="2">
        <f t="shared" si="269"/>
        <v>0</v>
      </c>
      <c r="Q1051" s="2">
        <f t="shared" si="264"/>
        <v>6.8902655885350507E-46</v>
      </c>
      <c r="R1051" s="2">
        <f t="shared" si="270"/>
        <v>1</v>
      </c>
      <c r="S1051" s="2">
        <f t="shared" si="271"/>
        <v>0</v>
      </c>
      <c r="T1051" s="2">
        <f t="shared" si="272"/>
        <v>0</v>
      </c>
      <c r="U1051" s="2">
        <f t="shared" si="265"/>
        <v>0</v>
      </c>
      <c r="V1051" s="104">
        <f t="shared" si="266"/>
        <v>0</v>
      </c>
      <c r="W1051" s="110">
        <f t="shared" si="267"/>
        <v>0</v>
      </c>
      <c r="X1051" s="1"/>
      <c r="Y1051" s="1"/>
    </row>
    <row r="1052" spans="7:25">
      <c r="G1052" s="7">
        <f t="shared" si="268"/>
        <v>0.19320000000000348</v>
      </c>
      <c r="H1052" s="6">
        <f t="shared" si="256"/>
        <v>0.1027606849861159</v>
      </c>
      <c r="I1052" s="5">
        <f t="shared" si="257"/>
        <v>52194351015.116226</v>
      </c>
      <c r="J1052" s="3">
        <f t="shared" si="258"/>
        <v>52.194351015116233</v>
      </c>
      <c r="K1052" s="3">
        <f t="shared" si="259"/>
        <v>1.9159161490682884E-2</v>
      </c>
      <c r="L1052" s="3">
        <f t="shared" si="260"/>
        <v>19.775025829387353</v>
      </c>
      <c r="M1052" s="4">
        <f t="shared" si="261"/>
        <v>245263.3592972786</v>
      </c>
      <c r="N1052" s="2">
        <f t="shared" si="262"/>
        <v>-0.65115946906728006</v>
      </c>
      <c r="O1052" s="3">
        <f t="shared" si="263"/>
        <v>0</v>
      </c>
      <c r="P1052" s="2">
        <f t="shared" si="269"/>
        <v>0</v>
      </c>
      <c r="Q1052" s="2">
        <f t="shared" si="264"/>
        <v>5.5647610936767989E-46</v>
      </c>
      <c r="R1052" s="2">
        <f t="shared" si="270"/>
        <v>1</v>
      </c>
      <c r="S1052" s="2">
        <f t="shared" si="271"/>
        <v>0</v>
      </c>
      <c r="T1052" s="2">
        <f t="shared" si="272"/>
        <v>0</v>
      </c>
      <c r="U1052" s="2">
        <f t="shared" si="265"/>
        <v>0</v>
      </c>
      <c r="V1052" s="104">
        <f t="shared" si="266"/>
        <v>0</v>
      </c>
      <c r="W1052" s="110">
        <f t="shared" si="267"/>
        <v>0</v>
      </c>
      <c r="X1052" s="1"/>
      <c r="Y1052" s="1"/>
    </row>
    <row r="1053" spans="7:25">
      <c r="G1053" s="7">
        <f t="shared" si="268"/>
        <v>0.19340000000000349</v>
      </c>
      <c r="H1053" s="6">
        <f t="shared" si="256"/>
        <v>0.10286706250680547</v>
      </c>
      <c r="I1053" s="5">
        <f t="shared" si="257"/>
        <v>52248382434.386536</v>
      </c>
      <c r="J1053" s="3">
        <f t="shared" si="258"/>
        <v>52.248382434386542</v>
      </c>
      <c r="K1053" s="3">
        <f t="shared" si="259"/>
        <v>1.9139348500516715E-2</v>
      </c>
      <c r="L1053" s="3">
        <f t="shared" si="260"/>
        <v>19.795496870618603</v>
      </c>
      <c r="M1053" s="4">
        <f t="shared" si="261"/>
        <v>246270.02768947268</v>
      </c>
      <c r="N1053" s="2">
        <f t="shared" si="262"/>
        <v>0.60489329594130992</v>
      </c>
      <c r="O1053" s="3">
        <f t="shared" si="263"/>
        <v>0</v>
      </c>
      <c r="P1053" s="2">
        <f t="shared" si="269"/>
        <v>0</v>
      </c>
      <c r="Q1053" s="2">
        <f t="shared" si="264"/>
        <v>4.4932541127758149E-46</v>
      </c>
      <c r="R1053" s="2">
        <f t="shared" si="270"/>
        <v>1</v>
      </c>
      <c r="S1053" s="2">
        <f t="shared" si="271"/>
        <v>0</v>
      </c>
      <c r="T1053" s="2">
        <f t="shared" si="272"/>
        <v>0</v>
      </c>
      <c r="U1053" s="2">
        <f t="shared" si="265"/>
        <v>0</v>
      </c>
      <c r="V1053" s="104">
        <f t="shared" si="266"/>
        <v>0</v>
      </c>
      <c r="W1053" s="110">
        <f t="shared" si="267"/>
        <v>0</v>
      </c>
      <c r="X1053" s="1"/>
      <c r="Y1053" s="1"/>
    </row>
    <row r="1054" spans="7:25">
      <c r="G1054" s="7">
        <f t="shared" si="268"/>
        <v>0.19360000000000349</v>
      </c>
      <c r="H1054" s="6">
        <f t="shared" si="256"/>
        <v>0.10297344002749503</v>
      </c>
      <c r="I1054" s="5">
        <f t="shared" si="257"/>
        <v>52302413853.656845</v>
      </c>
      <c r="J1054" s="3">
        <f t="shared" si="258"/>
        <v>52.302413853656851</v>
      </c>
      <c r="K1054" s="3">
        <f t="shared" si="259"/>
        <v>1.9119576446280644E-2</v>
      </c>
      <c r="L1054" s="3">
        <f t="shared" si="260"/>
        <v>19.815967911849853</v>
      </c>
      <c r="M1054" s="4">
        <f t="shared" si="261"/>
        <v>247279.80229517465</v>
      </c>
      <c r="N1054" s="2">
        <f t="shared" si="262"/>
        <v>-0.92020226664506066</v>
      </c>
      <c r="O1054" s="3">
        <f t="shared" si="263"/>
        <v>0</v>
      </c>
      <c r="P1054" s="2">
        <f t="shared" si="269"/>
        <v>0</v>
      </c>
      <c r="Q1054" s="2">
        <f t="shared" si="264"/>
        <v>3.6272653897188964E-46</v>
      </c>
      <c r="R1054" s="2">
        <f t="shared" si="270"/>
        <v>1</v>
      </c>
      <c r="S1054" s="2">
        <f t="shared" si="271"/>
        <v>0</v>
      </c>
      <c r="T1054" s="2">
        <f t="shared" si="272"/>
        <v>0</v>
      </c>
      <c r="U1054" s="2">
        <f t="shared" si="265"/>
        <v>0</v>
      </c>
      <c r="V1054" s="104">
        <f t="shared" si="266"/>
        <v>0</v>
      </c>
      <c r="W1054" s="110">
        <f t="shared" si="267"/>
        <v>0</v>
      </c>
      <c r="X1054" s="1"/>
      <c r="Y1054" s="1"/>
    </row>
    <row r="1055" spans="7:25">
      <c r="G1055" s="7">
        <f t="shared" si="268"/>
        <v>0.1938000000000035</v>
      </c>
      <c r="H1055" s="6">
        <f t="shared" si="256"/>
        <v>0.1030798175481846</v>
      </c>
      <c r="I1055" s="5">
        <f t="shared" si="257"/>
        <v>52356445272.927155</v>
      </c>
      <c r="J1055" s="3">
        <f t="shared" si="258"/>
        <v>52.356445272927161</v>
      </c>
      <c r="K1055" s="3">
        <f t="shared" si="259"/>
        <v>1.9099845201238041E-2</v>
      </c>
      <c r="L1055" s="3">
        <f t="shared" si="260"/>
        <v>19.836438953081103</v>
      </c>
      <c r="M1055" s="4">
        <f t="shared" si="261"/>
        <v>248292.68951971896</v>
      </c>
      <c r="N1055" s="2">
        <f t="shared" si="262"/>
        <v>0.12546170162879811</v>
      </c>
      <c r="O1055" s="3">
        <f t="shared" si="263"/>
        <v>0</v>
      </c>
      <c r="P1055" s="2">
        <f t="shared" si="269"/>
        <v>0</v>
      </c>
      <c r="Q1055" s="2">
        <f t="shared" si="264"/>
        <v>2.9275315114099938E-46</v>
      </c>
      <c r="R1055" s="2">
        <f t="shared" si="270"/>
        <v>1</v>
      </c>
      <c r="S1055" s="2">
        <f t="shared" si="271"/>
        <v>0</v>
      </c>
      <c r="T1055" s="2">
        <f t="shared" si="272"/>
        <v>0</v>
      </c>
      <c r="U1055" s="2">
        <f t="shared" si="265"/>
        <v>0</v>
      </c>
      <c r="V1055" s="104">
        <f t="shared" si="266"/>
        <v>0</v>
      </c>
      <c r="W1055" s="110">
        <f t="shared" si="267"/>
        <v>0</v>
      </c>
      <c r="X1055" s="1"/>
      <c r="Y1055" s="1"/>
    </row>
    <row r="1056" spans="7:25">
      <c r="G1056" s="7">
        <f t="shared" si="268"/>
        <v>0.1940000000000035</v>
      </c>
      <c r="H1056" s="6">
        <f t="shared" si="256"/>
        <v>0.10318619506887415</v>
      </c>
      <c r="I1056" s="5">
        <f t="shared" si="257"/>
        <v>52410476692.197456</v>
      </c>
      <c r="J1056" s="3">
        <f t="shared" si="258"/>
        <v>52.410476692197463</v>
      </c>
      <c r="K1056" s="3">
        <f t="shared" si="259"/>
        <v>1.9080154639174913E-2</v>
      </c>
      <c r="L1056" s="3">
        <f t="shared" si="260"/>
        <v>19.856909994312353</v>
      </c>
      <c r="M1056" s="4">
        <f t="shared" si="261"/>
        <v>249308.69577506054</v>
      </c>
      <c r="N1056" s="2">
        <f t="shared" si="262"/>
        <v>-0.98504266371071025</v>
      </c>
      <c r="O1056" s="3">
        <f t="shared" si="263"/>
        <v>0</v>
      </c>
      <c r="P1056" s="2">
        <f t="shared" si="269"/>
        <v>0</v>
      </c>
      <c r="Q1056" s="2">
        <f t="shared" si="264"/>
        <v>2.3622601287590701E-46</v>
      </c>
      <c r="R1056" s="2">
        <f t="shared" si="270"/>
        <v>1</v>
      </c>
      <c r="S1056" s="2">
        <f t="shared" si="271"/>
        <v>0</v>
      </c>
      <c r="T1056" s="2">
        <f t="shared" si="272"/>
        <v>0</v>
      </c>
      <c r="U1056" s="2">
        <f t="shared" si="265"/>
        <v>0</v>
      </c>
      <c r="V1056" s="104">
        <f t="shared" si="266"/>
        <v>0</v>
      </c>
      <c r="W1056" s="110">
        <f t="shared" si="267"/>
        <v>0</v>
      </c>
      <c r="X1056" s="1"/>
      <c r="Y1056" s="1"/>
    </row>
    <row r="1057" spans="7:25">
      <c r="G1057" s="7">
        <f t="shared" si="268"/>
        <v>0.19420000000000351</v>
      </c>
      <c r="H1057" s="6">
        <f t="shared" si="256"/>
        <v>0.10329257258956372</v>
      </c>
      <c r="I1057" s="5">
        <f t="shared" si="257"/>
        <v>52464508111.467766</v>
      </c>
      <c r="J1057" s="3">
        <f t="shared" si="258"/>
        <v>52.464508111467772</v>
      </c>
      <c r="K1057" s="3">
        <f t="shared" si="259"/>
        <v>1.9060504634397183E-2</v>
      </c>
      <c r="L1057" s="3">
        <f t="shared" si="260"/>
        <v>19.877381035543603</v>
      </c>
      <c r="M1057" s="4">
        <f t="shared" si="261"/>
        <v>250327.82747977515</v>
      </c>
      <c r="N1057" s="2">
        <f t="shared" si="262"/>
        <v>-0.46911312077541129</v>
      </c>
      <c r="O1057" s="3">
        <f t="shared" si="263"/>
        <v>0</v>
      </c>
      <c r="P1057" s="2">
        <f t="shared" si="269"/>
        <v>0</v>
      </c>
      <c r="Q1057" s="2">
        <f t="shared" si="264"/>
        <v>1.9057141389360426E-46</v>
      </c>
      <c r="R1057" s="2">
        <f t="shared" si="270"/>
        <v>1</v>
      </c>
      <c r="S1057" s="2">
        <f t="shared" si="271"/>
        <v>0</v>
      </c>
      <c r="T1057" s="2">
        <f t="shared" si="272"/>
        <v>0</v>
      </c>
      <c r="U1057" s="2">
        <f t="shared" si="265"/>
        <v>0</v>
      </c>
      <c r="V1057" s="104">
        <f t="shared" si="266"/>
        <v>0</v>
      </c>
      <c r="W1057" s="110">
        <f t="shared" si="267"/>
        <v>0</v>
      </c>
      <c r="X1057" s="1"/>
      <c r="Y1057" s="1"/>
    </row>
    <row r="1058" spans="7:25">
      <c r="G1058" s="7">
        <f t="shared" si="268"/>
        <v>0.19440000000000351</v>
      </c>
      <c r="H1058" s="6">
        <f t="shared" si="256"/>
        <v>0.10339895011025328</v>
      </c>
      <c r="I1058" s="5">
        <f t="shared" si="257"/>
        <v>52518539530.738075</v>
      </c>
      <c r="J1058" s="3">
        <f t="shared" si="258"/>
        <v>52.518539530738082</v>
      </c>
      <c r="K1058" s="3">
        <f t="shared" si="259"/>
        <v>1.9040895061728048E-2</v>
      </c>
      <c r="L1058" s="3">
        <f t="shared" si="260"/>
        <v>19.897852076774853</v>
      </c>
      <c r="M1058" s="4">
        <f t="shared" si="261"/>
        <v>251350.09105905885</v>
      </c>
      <c r="N1058" s="2">
        <f t="shared" si="262"/>
        <v>-0.6872384040758297</v>
      </c>
      <c r="O1058" s="3">
        <f t="shared" si="263"/>
        <v>0</v>
      </c>
      <c r="P1058" s="2">
        <f t="shared" si="269"/>
        <v>0</v>
      </c>
      <c r="Q1058" s="2">
        <f t="shared" si="264"/>
        <v>1.5370630670960598E-46</v>
      </c>
      <c r="R1058" s="2">
        <f t="shared" si="270"/>
        <v>1</v>
      </c>
      <c r="S1058" s="2">
        <f t="shared" si="271"/>
        <v>0</v>
      </c>
      <c r="T1058" s="2">
        <f t="shared" si="272"/>
        <v>0</v>
      </c>
      <c r="U1058" s="2">
        <f t="shared" si="265"/>
        <v>0</v>
      </c>
      <c r="V1058" s="104">
        <f t="shared" si="266"/>
        <v>0</v>
      </c>
      <c r="W1058" s="110">
        <f t="shared" si="267"/>
        <v>0</v>
      </c>
      <c r="X1058" s="1"/>
      <c r="Y1058" s="1"/>
    </row>
    <row r="1059" spans="7:25">
      <c r="G1059" s="7">
        <f t="shared" si="268"/>
        <v>0.19460000000000352</v>
      </c>
      <c r="H1059" s="6">
        <f t="shared" si="256"/>
        <v>0.10350532763094285</v>
      </c>
      <c r="I1059" s="5">
        <f t="shared" si="257"/>
        <v>52572570950.008385</v>
      </c>
      <c r="J1059" s="3">
        <f t="shared" si="258"/>
        <v>52.572570950008391</v>
      </c>
      <c r="K1059" s="3">
        <f t="shared" si="259"/>
        <v>1.9021325796505305E-2</v>
      </c>
      <c r="L1059" s="3">
        <f t="shared" si="260"/>
        <v>19.918323118006104</v>
      </c>
      <c r="M1059" s="4">
        <f t="shared" si="261"/>
        <v>252375.4929447282</v>
      </c>
      <c r="N1059" s="2">
        <f t="shared" si="262"/>
        <v>-0.90914705842729338</v>
      </c>
      <c r="O1059" s="3">
        <f t="shared" si="263"/>
        <v>0</v>
      </c>
      <c r="P1059" s="2">
        <f t="shared" si="269"/>
        <v>0</v>
      </c>
      <c r="Q1059" s="2">
        <f t="shared" si="264"/>
        <v>1.2394514319191934E-46</v>
      </c>
      <c r="R1059" s="2">
        <f t="shared" si="270"/>
        <v>1</v>
      </c>
      <c r="S1059" s="2">
        <f t="shared" si="271"/>
        <v>0</v>
      </c>
      <c r="T1059" s="2">
        <f t="shared" si="272"/>
        <v>0</v>
      </c>
      <c r="U1059" s="2">
        <f t="shared" si="265"/>
        <v>0</v>
      </c>
      <c r="V1059" s="104">
        <f t="shared" si="266"/>
        <v>0</v>
      </c>
      <c r="W1059" s="110">
        <f t="shared" si="267"/>
        <v>0</v>
      </c>
      <c r="X1059" s="1"/>
      <c r="Y1059" s="1"/>
    </row>
    <row r="1060" spans="7:25">
      <c r="G1060" s="7">
        <f t="shared" si="268"/>
        <v>0.19480000000000353</v>
      </c>
      <c r="H1060" s="6">
        <f t="shared" si="256"/>
        <v>0.1036117051516324</v>
      </c>
      <c r="I1060" s="5">
        <f t="shared" si="257"/>
        <v>52626602369.278687</v>
      </c>
      <c r="J1060" s="3">
        <f t="shared" si="258"/>
        <v>52.626602369278693</v>
      </c>
      <c r="K1060" s="3">
        <f t="shared" si="259"/>
        <v>1.900179671457871E-2</v>
      </c>
      <c r="L1060" s="3">
        <f t="shared" si="260"/>
        <v>19.938794159237354</v>
      </c>
      <c r="M1060" s="4">
        <f t="shared" si="261"/>
        <v>253404.03957521977</v>
      </c>
      <c r="N1060" s="2">
        <f t="shared" si="262"/>
        <v>-0.10441066282988187</v>
      </c>
      <c r="O1060" s="3">
        <f t="shared" si="263"/>
        <v>0</v>
      </c>
      <c r="P1060" s="2">
        <f t="shared" si="269"/>
        <v>0</v>
      </c>
      <c r="Q1060" s="2">
        <f t="shared" si="264"/>
        <v>9.9924327630329487E-47</v>
      </c>
      <c r="R1060" s="2">
        <f t="shared" si="270"/>
        <v>1</v>
      </c>
      <c r="S1060" s="2">
        <f t="shared" si="271"/>
        <v>0</v>
      </c>
      <c r="T1060" s="2">
        <f t="shared" si="272"/>
        <v>0</v>
      </c>
      <c r="U1060" s="2">
        <f t="shared" si="265"/>
        <v>0</v>
      </c>
      <c r="V1060" s="104">
        <f t="shared" si="266"/>
        <v>0</v>
      </c>
      <c r="W1060" s="110">
        <f t="shared" si="267"/>
        <v>0</v>
      </c>
      <c r="X1060" s="1"/>
      <c r="Y1060" s="1"/>
    </row>
    <row r="1061" spans="7:25">
      <c r="G1061" s="7">
        <f t="shared" si="268"/>
        <v>0.19500000000000353</v>
      </c>
      <c r="H1061" s="6">
        <f t="shared" si="256"/>
        <v>0.10371808267232197</v>
      </c>
      <c r="I1061" s="5">
        <f t="shared" si="257"/>
        <v>52680633788.548996</v>
      </c>
      <c r="J1061" s="3">
        <f t="shared" si="258"/>
        <v>52.680633788549002</v>
      </c>
      <c r="K1061" s="3">
        <f t="shared" si="259"/>
        <v>1.8982307692307347E-2</v>
      </c>
      <c r="L1061" s="3">
        <f t="shared" si="260"/>
        <v>19.959265200468604</v>
      </c>
      <c r="M1061" s="4">
        <f t="shared" si="261"/>
        <v>254435.7373955918</v>
      </c>
      <c r="N1061" s="2">
        <f t="shared" si="262"/>
        <v>-0.97787115136180758</v>
      </c>
      <c r="O1061" s="3">
        <f t="shared" si="263"/>
        <v>0</v>
      </c>
      <c r="P1061" s="2">
        <f t="shared" si="269"/>
        <v>0</v>
      </c>
      <c r="Q1061" s="2">
        <f t="shared" si="264"/>
        <v>8.0540969066936836E-47</v>
      </c>
      <c r="R1061" s="2">
        <f t="shared" si="270"/>
        <v>1</v>
      </c>
      <c r="S1061" s="2">
        <f t="shared" si="271"/>
        <v>0</v>
      </c>
      <c r="T1061" s="2">
        <f t="shared" si="272"/>
        <v>0</v>
      </c>
      <c r="U1061" s="2">
        <f t="shared" si="265"/>
        <v>0</v>
      </c>
      <c r="V1061" s="104">
        <f t="shared" si="266"/>
        <v>0</v>
      </c>
      <c r="W1061" s="110">
        <f t="shared" si="267"/>
        <v>0</v>
      </c>
      <c r="X1061" s="1"/>
      <c r="Y1061" s="1"/>
    </row>
    <row r="1062" spans="7:25">
      <c r="G1062" s="7">
        <f t="shared" si="268"/>
        <v>0.19520000000000354</v>
      </c>
      <c r="H1062" s="6">
        <f t="shared" si="256"/>
        <v>0.10382446019301153</v>
      </c>
      <c r="I1062" s="5">
        <f t="shared" si="257"/>
        <v>52734665207.819305</v>
      </c>
      <c r="J1062" s="3">
        <f t="shared" si="258"/>
        <v>52.734665207819312</v>
      </c>
      <c r="K1062" s="3">
        <f t="shared" si="259"/>
        <v>1.8962858606557029E-2</v>
      </c>
      <c r="L1062" s="3">
        <f t="shared" si="260"/>
        <v>19.979736241699854</v>
      </c>
      <c r="M1062" s="4">
        <f t="shared" si="261"/>
        <v>255470.59285752175</v>
      </c>
      <c r="N1062" s="2">
        <f t="shared" si="262"/>
        <v>0.4882492061092249</v>
      </c>
      <c r="O1062" s="3">
        <f t="shared" si="263"/>
        <v>0</v>
      </c>
      <c r="P1062" s="2">
        <f t="shared" si="269"/>
        <v>0</v>
      </c>
      <c r="Q1062" s="2">
        <f t="shared" si="264"/>
        <v>6.4903237637671947E-47</v>
      </c>
      <c r="R1062" s="2">
        <f t="shared" si="270"/>
        <v>1</v>
      </c>
      <c r="S1062" s="2">
        <f t="shared" si="271"/>
        <v>0</v>
      </c>
      <c r="T1062" s="2">
        <f t="shared" si="272"/>
        <v>0</v>
      </c>
      <c r="U1062" s="2">
        <f t="shared" si="265"/>
        <v>0</v>
      </c>
      <c r="V1062" s="104">
        <f t="shared" si="266"/>
        <v>0</v>
      </c>
      <c r="W1062" s="110">
        <f t="shared" si="267"/>
        <v>0</v>
      </c>
      <c r="X1062" s="1"/>
      <c r="Y1062" s="1"/>
    </row>
    <row r="1063" spans="7:25">
      <c r="G1063" s="7">
        <f t="shared" si="268"/>
        <v>0.19540000000000354</v>
      </c>
      <c r="H1063" s="6">
        <f t="shared" si="256"/>
        <v>0.1039308377137011</v>
      </c>
      <c r="I1063" s="5">
        <f t="shared" si="257"/>
        <v>52788696627.089615</v>
      </c>
      <c r="J1063" s="3">
        <f t="shared" si="258"/>
        <v>52.788696627089621</v>
      </c>
      <c r="K1063" s="3">
        <f t="shared" si="259"/>
        <v>1.8943449334697708E-2</v>
      </c>
      <c r="L1063" s="3">
        <f t="shared" si="260"/>
        <v>20.000207282931104</v>
      </c>
      <c r="M1063" s="4">
        <f t="shared" si="261"/>
        <v>256508.6124193086</v>
      </c>
      <c r="N1063" s="2">
        <f t="shared" si="262"/>
        <v>-0.70604921038668356</v>
      </c>
      <c r="O1063" s="3">
        <f t="shared" si="263"/>
        <v>0</v>
      </c>
      <c r="P1063" s="2">
        <f t="shared" si="269"/>
        <v>0</v>
      </c>
      <c r="Q1063" s="2">
        <f t="shared" si="264"/>
        <v>5.2290135551169178E-47</v>
      </c>
      <c r="R1063" s="2">
        <f t="shared" si="270"/>
        <v>1</v>
      </c>
      <c r="S1063" s="2">
        <f t="shared" si="271"/>
        <v>0</v>
      </c>
      <c r="T1063" s="2">
        <f t="shared" si="272"/>
        <v>0</v>
      </c>
      <c r="U1063" s="2">
        <f t="shared" si="265"/>
        <v>0</v>
      </c>
      <c r="V1063" s="104">
        <f t="shared" si="266"/>
        <v>0</v>
      </c>
      <c r="W1063" s="110">
        <f t="shared" si="267"/>
        <v>0</v>
      </c>
      <c r="X1063" s="1"/>
      <c r="Y1063" s="1"/>
    </row>
    <row r="1064" spans="7:25">
      <c r="G1064" s="7">
        <f t="shared" si="268"/>
        <v>0.19560000000000355</v>
      </c>
      <c r="H1064" s="6">
        <f t="shared" si="256"/>
        <v>0.10403721523439066</v>
      </c>
      <c r="I1064" s="5">
        <f t="shared" si="257"/>
        <v>52842728046.359924</v>
      </c>
      <c r="J1064" s="3">
        <f t="shared" si="258"/>
        <v>52.84272804635993</v>
      </c>
      <c r="K1064" s="3">
        <f t="shared" si="259"/>
        <v>1.8924079754600878E-2</v>
      </c>
      <c r="L1064" s="3">
        <f t="shared" si="260"/>
        <v>20.020678324162354</v>
      </c>
      <c r="M1064" s="4">
        <f t="shared" si="261"/>
        <v>257549.80254587124</v>
      </c>
      <c r="N1064" s="2">
        <f t="shared" si="262"/>
        <v>0.85972488178502438</v>
      </c>
      <c r="O1064" s="3">
        <f t="shared" si="263"/>
        <v>0</v>
      </c>
      <c r="P1064" s="2">
        <f t="shared" si="269"/>
        <v>0</v>
      </c>
      <c r="Q1064" s="2">
        <f t="shared" si="264"/>
        <v>4.211890466720829E-47</v>
      </c>
      <c r="R1064" s="2">
        <f t="shared" si="270"/>
        <v>1</v>
      </c>
      <c r="S1064" s="2">
        <f t="shared" si="271"/>
        <v>0</v>
      </c>
      <c r="T1064" s="2">
        <f t="shared" si="272"/>
        <v>0</v>
      </c>
      <c r="U1064" s="2">
        <f t="shared" si="265"/>
        <v>0</v>
      </c>
      <c r="V1064" s="104">
        <f t="shared" si="266"/>
        <v>0</v>
      </c>
      <c r="W1064" s="110">
        <f t="shared" si="267"/>
        <v>0</v>
      </c>
      <c r="X1064" s="1"/>
      <c r="Y1064" s="1"/>
    </row>
    <row r="1065" spans="7:25">
      <c r="G1065" s="7">
        <f t="shared" si="268"/>
        <v>0.19580000000000355</v>
      </c>
      <c r="H1065" s="6">
        <f t="shared" si="256"/>
        <v>0.10414359275508021</v>
      </c>
      <c r="I1065" s="5">
        <f t="shared" si="257"/>
        <v>52896759465.630226</v>
      </c>
      <c r="J1065" s="3">
        <f t="shared" si="258"/>
        <v>52.896759465630232</v>
      </c>
      <c r="K1065" s="3">
        <f t="shared" si="259"/>
        <v>1.8904749744637038E-2</v>
      </c>
      <c r="L1065" s="3">
        <f t="shared" si="260"/>
        <v>20.041149365393604</v>
      </c>
      <c r="M1065" s="4">
        <f t="shared" si="261"/>
        <v>258594.16970874899</v>
      </c>
      <c r="N1065" s="2">
        <f t="shared" si="262"/>
        <v>-0.31804917637549235</v>
      </c>
      <c r="O1065" s="3">
        <f t="shared" si="263"/>
        <v>0</v>
      </c>
      <c r="P1065" s="2">
        <f t="shared" si="269"/>
        <v>0</v>
      </c>
      <c r="Q1065" s="2">
        <f t="shared" si="264"/>
        <v>3.3918627022477228E-47</v>
      </c>
      <c r="R1065" s="2">
        <f t="shared" si="270"/>
        <v>1</v>
      </c>
      <c r="S1065" s="2">
        <f t="shared" si="271"/>
        <v>0</v>
      </c>
      <c r="T1065" s="2">
        <f t="shared" si="272"/>
        <v>0</v>
      </c>
      <c r="U1065" s="2">
        <f t="shared" si="265"/>
        <v>0</v>
      </c>
      <c r="V1065" s="104">
        <f t="shared" si="266"/>
        <v>0</v>
      </c>
      <c r="W1065" s="110">
        <f t="shared" si="267"/>
        <v>0</v>
      </c>
      <c r="X1065" s="1"/>
      <c r="Y1065" s="1"/>
    </row>
    <row r="1066" spans="7:25">
      <c r="G1066" s="7">
        <f t="shared" si="268"/>
        <v>0.19600000000000356</v>
      </c>
      <c r="H1066" s="6">
        <f t="shared" si="256"/>
        <v>0.10424997027576978</v>
      </c>
      <c r="I1066" s="5">
        <f t="shared" si="257"/>
        <v>52950790884.900536</v>
      </c>
      <c r="J1066" s="3">
        <f t="shared" si="258"/>
        <v>52.950790884900542</v>
      </c>
      <c r="K1066" s="3">
        <f t="shared" si="259"/>
        <v>1.8885459183673122E-2</v>
      </c>
      <c r="L1066" s="3">
        <f t="shared" si="260"/>
        <v>20.061620406624854</v>
      </c>
      <c r="M1066" s="4">
        <f t="shared" si="261"/>
        <v>259641.72038610227</v>
      </c>
      <c r="N1066" s="2">
        <f t="shared" si="262"/>
        <v>0.98828804518382241</v>
      </c>
      <c r="O1066" s="3">
        <f t="shared" si="263"/>
        <v>0</v>
      </c>
      <c r="P1066" s="2">
        <f t="shared" si="269"/>
        <v>0</v>
      </c>
      <c r="Q1066" s="2">
        <f t="shared" si="264"/>
        <v>2.7308846419891424E-47</v>
      </c>
      <c r="R1066" s="2">
        <f t="shared" si="270"/>
        <v>1</v>
      </c>
      <c r="S1066" s="2">
        <f t="shared" si="271"/>
        <v>0</v>
      </c>
      <c r="T1066" s="2">
        <f t="shared" si="272"/>
        <v>0</v>
      </c>
      <c r="U1066" s="2">
        <f t="shared" si="265"/>
        <v>0</v>
      </c>
      <c r="V1066" s="104">
        <f t="shared" si="266"/>
        <v>0</v>
      </c>
      <c r="W1066" s="110">
        <f t="shared" si="267"/>
        <v>0</v>
      </c>
      <c r="X1066" s="1"/>
      <c r="Y1066" s="1"/>
    </row>
    <row r="1067" spans="7:25">
      <c r="G1067" s="7">
        <f t="shared" si="268"/>
        <v>0.19620000000000357</v>
      </c>
      <c r="H1067" s="6">
        <f t="shared" si="256"/>
        <v>0.10435634779645935</v>
      </c>
      <c r="I1067" s="5">
        <f t="shared" si="257"/>
        <v>53004822304.170845</v>
      </c>
      <c r="J1067" s="3">
        <f t="shared" si="258"/>
        <v>53.004822304170851</v>
      </c>
      <c r="K1067" s="3">
        <f t="shared" si="259"/>
        <v>1.886620795106999E-2</v>
      </c>
      <c r="L1067" s="3">
        <f t="shared" si="260"/>
        <v>20.082091447856104</v>
      </c>
      <c r="M1067" s="4">
        <f t="shared" si="261"/>
        <v>260692.46106271143</v>
      </c>
      <c r="N1067" s="2">
        <f t="shared" si="262"/>
        <v>-3.1127441038918062E-2</v>
      </c>
      <c r="O1067" s="3">
        <f t="shared" si="263"/>
        <v>0</v>
      </c>
      <c r="P1067" s="2">
        <f t="shared" si="269"/>
        <v>0</v>
      </c>
      <c r="Q1067" s="2">
        <f t="shared" si="264"/>
        <v>2.198226002362246E-47</v>
      </c>
      <c r="R1067" s="2">
        <f t="shared" si="270"/>
        <v>1</v>
      </c>
      <c r="S1067" s="2">
        <f t="shared" si="271"/>
        <v>0</v>
      </c>
      <c r="T1067" s="2">
        <f t="shared" si="272"/>
        <v>0</v>
      </c>
      <c r="U1067" s="2">
        <f t="shared" si="265"/>
        <v>0</v>
      </c>
      <c r="V1067" s="104">
        <f t="shared" si="266"/>
        <v>0</v>
      </c>
      <c r="W1067" s="110">
        <f t="shared" si="267"/>
        <v>0</v>
      </c>
      <c r="X1067" s="1"/>
      <c r="Y1067" s="1"/>
    </row>
    <row r="1068" spans="7:25">
      <c r="G1068" s="7">
        <f t="shared" si="268"/>
        <v>0.19640000000000357</v>
      </c>
      <c r="H1068" s="6">
        <f t="shared" si="256"/>
        <v>0.10446272531714891</v>
      </c>
      <c r="I1068" s="5">
        <f t="shared" si="257"/>
        <v>53058853723.441154</v>
      </c>
      <c r="J1068" s="3">
        <f t="shared" si="258"/>
        <v>53.05885372344116</v>
      </c>
      <c r="K1068" s="3">
        <f t="shared" si="259"/>
        <v>1.8846995926679898E-2</v>
      </c>
      <c r="L1068" s="3">
        <f t="shared" si="260"/>
        <v>20.102562489087354</v>
      </c>
      <c r="M1068" s="4">
        <f t="shared" si="261"/>
        <v>261746.39822997755</v>
      </c>
      <c r="N1068" s="2">
        <f t="shared" si="262"/>
        <v>0.99935079006484884</v>
      </c>
      <c r="O1068" s="3">
        <f t="shared" si="263"/>
        <v>0</v>
      </c>
      <c r="P1068" s="2">
        <f t="shared" si="269"/>
        <v>0</v>
      </c>
      <c r="Q1068" s="2">
        <f t="shared" si="264"/>
        <v>1.7690708293110599E-47</v>
      </c>
      <c r="R1068" s="2">
        <f t="shared" si="270"/>
        <v>1</v>
      </c>
      <c r="S1068" s="2">
        <f t="shared" si="271"/>
        <v>0</v>
      </c>
      <c r="T1068" s="2">
        <f t="shared" si="272"/>
        <v>0</v>
      </c>
      <c r="U1068" s="2">
        <f t="shared" si="265"/>
        <v>0</v>
      </c>
      <c r="V1068" s="104">
        <f t="shared" si="266"/>
        <v>0</v>
      </c>
      <c r="W1068" s="110">
        <f t="shared" si="267"/>
        <v>0</v>
      </c>
      <c r="X1068" s="1"/>
      <c r="Y1068" s="1"/>
    </row>
    <row r="1069" spans="7:25">
      <c r="G1069" s="7">
        <f t="shared" si="268"/>
        <v>0.19660000000000358</v>
      </c>
      <c r="H1069" s="6">
        <f t="shared" si="256"/>
        <v>0.10456910283783846</v>
      </c>
      <c r="I1069" s="5">
        <f t="shared" si="257"/>
        <v>53112885142.711456</v>
      </c>
      <c r="J1069" s="3">
        <f t="shared" si="258"/>
        <v>53.112885142711463</v>
      </c>
      <c r="K1069" s="3">
        <f t="shared" si="259"/>
        <v>1.8827822990844009E-2</v>
      </c>
      <c r="L1069" s="3">
        <f t="shared" si="260"/>
        <v>20.123033530318605</v>
      </c>
      <c r="M1069" s="4">
        <f t="shared" si="261"/>
        <v>262803.53838592203</v>
      </c>
      <c r="N1069" s="2">
        <f t="shared" si="262"/>
        <v>4.1795353899211032E-2</v>
      </c>
      <c r="O1069" s="3">
        <f t="shared" si="263"/>
        <v>0</v>
      </c>
      <c r="P1069" s="2">
        <f t="shared" si="269"/>
        <v>0</v>
      </c>
      <c r="Q1069" s="2">
        <f t="shared" si="264"/>
        <v>1.423383728679565E-47</v>
      </c>
      <c r="R1069" s="2">
        <f t="shared" si="270"/>
        <v>1</v>
      </c>
      <c r="S1069" s="2">
        <f t="shared" si="271"/>
        <v>0</v>
      </c>
      <c r="T1069" s="2">
        <f t="shared" si="272"/>
        <v>0</v>
      </c>
      <c r="U1069" s="2">
        <f t="shared" si="265"/>
        <v>0</v>
      </c>
      <c r="V1069" s="104">
        <f t="shared" si="266"/>
        <v>0</v>
      </c>
      <c r="W1069" s="110">
        <f t="shared" si="267"/>
        <v>0</v>
      </c>
      <c r="X1069" s="1"/>
      <c r="Y1069" s="1"/>
    </row>
    <row r="1070" spans="7:25">
      <c r="G1070" s="7">
        <f t="shared" si="268"/>
        <v>0.19680000000000358</v>
      </c>
      <c r="H1070" s="6">
        <f t="shared" si="256"/>
        <v>0.10467548035852803</v>
      </c>
      <c r="I1070" s="5">
        <f t="shared" si="257"/>
        <v>53166916561.981766</v>
      </c>
      <c r="J1070" s="3">
        <f t="shared" si="258"/>
        <v>53.166916561981772</v>
      </c>
      <c r="K1070" s="3">
        <f t="shared" si="259"/>
        <v>1.8808689024389896E-2</v>
      </c>
      <c r="L1070" s="3">
        <f t="shared" si="260"/>
        <v>20.143504571549855</v>
      </c>
      <c r="M1070" s="4">
        <f t="shared" si="261"/>
        <v>263863.88803518715</v>
      </c>
      <c r="N1070" s="2">
        <f t="shared" si="262"/>
        <v>0.99979353260343418</v>
      </c>
      <c r="O1070" s="3">
        <f t="shared" si="263"/>
        <v>0</v>
      </c>
      <c r="P1070" s="2">
        <f t="shared" si="269"/>
        <v>0</v>
      </c>
      <c r="Q1070" s="2">
        <f t="shared" si="264"/>
        <v>1.1449925671138851E-47</v>
      </c>
      <c r="R1070" s="2">
        <f t="shared" si="270"/>
        <v>1</v>
      </c>
      <c r="S1070" s="2">
        <f t="shared" si="271"/>
        <v>0</v>
      </c>
      <c r="T1070" s="2">
        <f t="shared" si="272"/>
        <v>0</v>
      </c>
      <c r="U1070" s="2">
        <f t="shared" si="265"/>
        <v>0</v>
      </c>
      <c r="V1070" s="104">
        <f t="shared" si="266"/>
        <v>0</v>
      </c>
      <c r="W1070" s="110">
        <f t="shared" si="267"/>
        <v>0</v>
      </c>
      <c r="X1070" s="1"/>
      <c r="Y1070" s="1"/>
    </row>
    <row r="1071" spans="7:25">
      <c r="G1071" s="7">
        <f t="shared" si="268"/>
        <v>0.19700000000000359</v>
      </c>
      <c r="H1071" s="6">
        <f t="shared" si="256"/>
        <v>0.10478185787921759</v>
      </c>
      <c r="I1071" s="5">
        <f t="shared" si="257"/>
        <v>53220947981.252075</v>
      </c>
      <c r="J1071" s="3">
        <f t="shared" si="258"/>
        <v>53.220947981252081</v>
      </c>
      <c r="K1071" s="3">
        <f t="shared" si="259"/>
        <v>1.8789593908629096E-2</v>
      </c>
      <c r="L1071" s="3">
        <f t="shared" si="260"/>
        <v>20.163975612781105</v>
      </c>
      <c r="M1071" s="4">
        <f t="shared" si="261"/>
        <v>264927.45368903538</v>
      </c>
      <c r="N1071" s="2">
        <f t="shared" si="262"/>
        <v>-0.15621926587926485</v>
      </c>
      <c r="O1071" s="3">
        <f t="shared" si="263"/>
        <v>0</v>
      </c>
      <c r="P1071" s="2">
        <f t="shared" si="269"/>
        <v>0</v>
      </c>
      <c r="Q1071" s="2">
        <f t="shared" si="264"/>
        <v>9.2084648107604612E-48</v>
      </c>
      <c r="R1071" s="2">
        <f t="shared" si="270"/>
        <v>1</v>
      </c>
      <c r="S1071" s="2">
        <f t="shared" si="271"/>
        <v>0</v>
      </c>
      <c r="T1071" s="2">
        <f t="shared" si="272"/>
        <v>0</v>
      </c>
      <c r="U1071" s="2">
        <f t="shared" si="265"/>
        <v>0</v>
      </c>
      <c r="V1071" s="104">
        <f t="shared" si="266"/>
        <v>0</v>
      </c>
      <c r="W1071" s="110">
        <f t="shared" si="267"/>
        <v>0</v>
      </c>
      <c r="X1071" s="1"/>
      <c r="Y1071" s="1"/>
    </row>
    <row r="1072" spans="7:25">
      <c r="G1072" s="7">
        <f t="shared" si="268"/>
        <v>0.19720000000000359</v>
      </c>
      <c r="H1072" s="6">
        <f t="shared" si="256"/>
        <v>0.10488823539990716</v>
      </c>
      <c r="I1072" s="5">
        <f t="shared" si="257"/>
        <v>53274979400.522385</v>
      </c>
      <c r="J1072" s="3">
        <f t="shared" si="258"/>
        <v>53.27497940052239</v>
      </c>
      <c r="K1072" s="3">
        <f t="shared" si="259"/>
        <v>1.8770537525354621E-2</v>
      </c>
      <c r="L1072" s="3">
        <f t="shared" si="260"/>
        <v>20.184446654012355</v>
      </c>
      <c r="M1072" s="4">
        <f t="shared" si="261"/>
        <v>265994.24186534988</v>
      </c>
      <c r="N1072" s="2">
        <f t="shared" si="262"/>
        <v>0.93075202014445702</v>
      </c>
      <c r="O1072" s="3">
        <f t="shared" si="263"/>
        <v>0</v>
      </c>
      <c r="P1072" s="2">
        <f t="shared" si="269"/>
        <v>0</v>
      </c>
      <c r="Q1072" s="2">
        <f t="shared" si="264"/>
        <v>7.4041582632772433E-48</v>
      </c>
      <c r="R1072" s="2">
        <f t="shared" si="270"/>
        <v>1</v>
      </c>
      <c r="S1072" s="2">
        <f t="shared" si="271"/>
        <v>0</v>
      </c>
      <c r="T1072" s="2">
        <f t="shared" si="272"/>
        <v>0</v>
      </c>
      <c r="U1072" s="2">
        <f t="shared" si="265"/>
        <v>0</v>
      </c>
      <c r="V1072" s="104">
        <f t="shared" si="266"/>
        <v>0</v>
      </c>
      <c r="W1072" s="110">
        <f t="shared" si="267"/>
        <v>0</v>
      </c>
      <c r="X1072" s="1"/>
      <c r="Y1072" s="1"/>
    </row>
    <row r="1073" spans="7:25">
      <c r="G1073" s="7">
        <f t="shared" si="268"/>
        <v>0.1974000000000036</v>
      </c>
      <c r="H1073" s="6">
        <f t="shared" si="256"/>
        <v>0.10499461292059672</v>
      </c>
      <c r="I1073" s="5">
        <f t="shared" si="257"/>
        <v>53329010819.792694</v>
      </c>
      <c r="J1073" s="3">
        <f t="shared" si="258"/>
        <v>53.3290108197927</v>
      </c>
      <c r="K1073" s="3">
        <f t="shared" si="259"/>
        <v>1.8751519756838558E-2</v>
      </c>
      <c r="L1073" s="3">
        <f t="shared" si="260"/>
        <v>20.204917695243605</v>
      </c>
      <c r="M1073" s="4">
        <f t="shared" si="261"/>
        <v>267064.25908863405</v>
      </c>
      <c r="N1073" s="2">
        <f t="shared" si="262"/>
        <v>-0.62821504582482646</v>
      </c>
      <c r="O1073" s="3">
        <f t="shared" si="263"/>
        <v>0</v>
      </c>
      <c r="P1073" s="2">
        <f t="shared" si="269"/>
        <v>0</v>
      </c>
      <c r="Q1073" s="2">
        <f t="shared" si="264"/>
        <v>5.9520702515131066E-48</v>
      </c>
      <c r="R1073" s="2">
        <f t="shared" si="270"/>
        <v>1</v>
      </c>
      <c r="S1073" s="2">
        <f t="shared" si="271"/>
        <v>0</v>
      </c>
      <c r="T1073" s="2">
        <f t="shared" si="272"/>
        <v>0</v>
      </c>
      <c r="U1073" s="2">
        <f t="shared" si="265"/>
        <v>0</v>
      </c>
      <c r="V1073" s="104">
        <f t="shared" si="266"/>
        <v>0</v>
      </c>
      <c r="W1073" s="110">
        <f t="shared" si="267"/>
        <v>0</v>
      </c>
      <c r="X1073" s="1"/>
      <c r="Y1073" s="1"/>
    </row>
    <row r="1074" spans="7:25">
      <c r="G1074" s="7">
        <f t="shared" si="268"/>
        <v>0.19760000000000361</v>
      </c>
      <c r="H1074" s="6">
        <f t="shared" si="256"/>
        <v>0.10510099044128628</v>
      </c>
      <c r="I1074" s="5">
        <f t="shared" si="257"/>
        <v>53383042239.062996</v>
      </c>
      <c r="J1074" s="3">
        <f t="shared" si="258"/>
        <v>53.383042239063002</v>
      </c>
      <c r="K1074" s="3">
        <f t="shared" si="259"/>
        <v>1.8732540485829612E-2</v>
      </c>
      <c r="L1074" s="3">
        <f t="shared" si="260"/>
        <v>20.225388736474855</v>
      </c>
      <c r="M1074" s="4">
        <f t="shared" si="261"/>
        <v>268137.51189001184</v>
      </c>
      <c r="N1074" s="2">
        <f t="shared" si="262"/>
        <v>0.47294412145943998</v>
      </c>
      <c r="O1074" s="3">
        <f t="shared" si="263"/>
        <v>0</v>
      </c>
      <c r="P1074" s="2">
        <f t="shared" si="269"/>
        <v>0</v>
      </c>
      <c r="Q1074" s="2">
        <f t="shared" si="264"/>
        <v>4.7837039960469556E-48</v>
      </c>
      <c r="R1074" s="2">
        <f t="shared" si="270"/>
        <v>1</v>
      </c>
      <c r="S1074" s="2">
        <f t="shared" si="271"/>
        <v>0</v>
      </c>
      <c r="T1074" s="2">
        <f t="shared" si="272"/>
        <v>0</v>
      </c>
      <c r="U1074" s="2">
        <f t="shared" si="265"/>
        <v>0</v>
      </c>
      <c r="V1074" s="104">
        <f t="shared" si="266"/>
        <v>0</v>
      </c>
      <c r="W1074" s="110">
        <f t="shared" si="267"/>
        <v>0</v>
      </c>
      <c r="X1074" s="1"/>
      <c r="Y1074" s="1"/>
    </row>
    <row r="1075" spans="7:25">
      <c r="G1075" s="7">
        <f t="shared" si="268"/>
        <v>0.19780000000000361</v>
      </c>
      <c r="H1075" s="6">
        <f t="shared" si="256"/>
        <v>0.10520736796197584</v>
      </c>
      <c r="I1075" s="5">
        <f t="shared" si="257"/>
        <v>53437073658.333305</v>
      </c>
      <c r="J1075" s="3">
        <f t="shared" si="258"/>
        <v>53.437073658333311</v>
      </c>
      <c r="K1075" s="3">
        <f t="shared" si="259"/>
        <v>1.8713599595550714E-2</v>
      </c>
      <c r="L1075" s="3">
        <f t="shared" si="260"/>
        <v>20.245859777706105</v>
      </c>
      <c r="M1075" s="4">
        <f t="shared" si="261"/>
        <v>269214.00680722808</v>
      </c>
      <c r="N1075" s="2">
        <f t="shared" si="262"/>
        <v>-0.99997685203606512</v>
      </c>
      <c r="O1075" s="3">
        <f t="shared" si="263"/>
        <v>0</v>
      </c>
      <c r="P1075" s="2">
        <f t="shared" si="269"/>
        <v>0</v>
      </c>
      <c r="Q1075" s="2">
        <f t="shared" si="264"/>
        <v>3.8438324065287993E-48</v>
      </c>
      <c r="R1075" s="2">
        <f t="shared" si="270"/>
        <v>1</v>
      </c>
      <c r="S1075" s="2">
        <f t="shared" si="271"/>
        <v>0</v>
      </c>
      <c r="T1075" s="2">
        <f t="shared" si="272"/>
        <v>0</v>
      </c>
      <c r="U1075" s="2">
        <f t="shared" si="265"/>
        <v>0</v>
      </c>
      <c r="V1075" s="104">
        <f t="shared" si="266"/>
        <v>0</v>
      </c>
      <c r="W1075" s="110">
        <f t="shared" si="267"/>
        <v>0</v>
      </c>
      <c r="X1075" s="1"/>
      <c r="Y1075" s="1"/>
    </row>
    <row r="1076" spans="7:25">
      <c r="G1076" s="7">
        <f t="shared" si="268"/>
        <v>0.19800000000000362</v>
      </c>
      <c r="H1076" s="6">
        <f t="shared" si="256"/>
        <v>0.10531374548266541</v>
      </c>
      <c r="I1076" s="5">
        <f t="shared" si="257"/>
        <v>53491105077.603607</v>
      </c>
      <c r="J1076" s="3">
        <f t="shared" si="258"/>
        <v>53.491105077603613</v>
      </c>
      <c r="K1076" s="3">
        <f t="shared" si="259"/>
        <v>1.8694696969696625E-2</v>
      </c>
      <c r="L1076" s="3">
        <f t="shared" si="260"/>
        <v>20.266330818937355</v>
      </c>
      <c r="M1076" s="4">
        <f t="shared" si="261"/>
        <v>270293.75038464757</v>
      </c>
      <c r="N1076" s="2">
        <f t="shared" si="262"/>
        <v>-0.57557329227696541</v>
      </c>
      <c r="O1076" s="3">
        <f t="shared" si="263"/>
        <v>0</v>
      </c>
      <c r="P1076" s="2">
        <f t="shared" si="269"/>
        <v>0</v>
      </c>
      <c r="Q1076" s="2">
        <f t="shared" si="264"/>
        <v>3.0879373748634036E-48</v>
      </c>
      <c r="R1076" s="2">
        <f t="shared" si="270"/>
        <v>1</v>
      </c>
      <c r="S1076" s="2">
        <f t="shared" si="271"/>
        <v>0</v>
      </c>
      <c r="T1076" s="2">
        <f t="shared" si="272"/>
        <v>0</v>
      </c>
      <c r="U1076" s="2">
        <f t="shared" si="265"/>
        <v>0</v>
      </c>
      <c r="V1076" s="104">
        <f t="shared" si="266"/>
        <v>0</v>
      </c>
      <c r="W1076" s="110">
        <f t="shared" si="267"/>
        <v>0</v>
      </c>
      <c r="X1076" s="1"/>
      <c r="Y1076" s="1"/>
    </row>
    <row r="1077" spans="7:25">
      <c r="G1077" s="7">
        <f t="shared" si="268"/>
        <v>0.19820000000000362</v>
      </c>
      <c r="H1077" s="6">
        <f t="shared" si="256"/>
        <v>0.10542012300335497</v>
      </c>
      <c r="I1077" s="5">
        <f t="shared" si="257"/>
        <v>53545136496.873917</v>
      </c>
      <c r="J1077" s="3">
        <f t="shared" si="258"/>
        <v>53.545136496873923</v>
      </c>
      <c r="K1077" s="3">
        <f t="shared" si="259"/>
        <v>1.867583249243154E-2</v>
      </c>
      <c r="L1077" s="3">
        <f t="shared" si="260"/>
        <v>20.286801860168605</v>
      </c>
      <c r="M1077" s="4">
        <f t="shared" si="261"/>
        <v>271376.7491732561</v>
      </c>
      <c r="N1077" s="2">
        <f t="shared" si="262"/>
        <v>-0.23514898102884391</v>
      </c>
      <c r="O1077" s="3">
        <f t="shared" si="263"/>
        <v>0</v>
      </c>
      <c r="P1077" s="2">
        <f t="shared" si="269"/>
        <v>0</v>
      </c>
      <c r="Q1077" s="2">
        <f t="shared" si="264"/>
        <v>2.4801412695102619E-48</v>
      </c>
      <c r="R1077" s="2">
        <f t="shared" si="270"/>
        <v>1</v>
      </c>
      <c r="S1077" s="2">
        <f t="shared" si="271"/>
        <v>0</v>
      </c>
      <c r="T1077" s="2">
        <f t="shared" si="272"/>
        <v>0</v>
      </c>
      <c r="U1077" s="2">
        <f t="shared" si="265"/>
        <v>0</v>
      </c>
      <c r="V1077" s="104">
        <f t="shared" si="266"/>
        <v>0</v>
      </c>
      <c r="W1077" s="110">
        <f t="shared" si="267"/>
        <v>0</v>
      </c>
      <c r="X1077" s="1"/>
      <c r="Y1077" s="1"/>
    </row>
    <row r="1078" spans="7:25">
      <c r="G1078" s="7">
        <f t="shared" si="268"/>
        <v>0.19840000000000363</v>
      </c>
      <c r="H1078" s="6">
        <f t="shared" si="256"/>
        <v>0.10552650052404453</v>
      </c>
      <c r="I1078" s="5">
        <f t="shared" si="257"/>
        <v>53599167916.144218</v>
      </c>
      <c r="J1078" s="3">
        <f t="shared" si="258"/>
        <v>53.599167916144225</v>
      </c>
      <c r="K1078" s="3">
        <f t="shared" si="259"/>
        <v>1.8657006048386753E-2</v>
      </c>
      <c r="L1078" s="3">
        <f t="shared" si="260"/>
        <v>20.307272901399855</v>
      </c>
      <c r="M1078" s="4">
        <f t="shared" si="261"/>
        <v>272463.0097306596</v>
      </c>
      <c r="N1078" s="2">
        <f t="shared" si="262"/>
        <v>-0.82368121968056152</v>
      </c>
      <c r="O1078" s="3">
        <f t="shared" si="263"/>
        <v>0</v>
      </c>
      <c r="P1078" s="2">
        <f t="shared" si="269"/>
        <v>0</v>
      </c>
      <c r="Q1078" s="2">
        <f t="shared" si="264"/>
        <v>1.991536402189118E-48</v>
      </c>
      <c r="R1078" s="2">
        <f t="shared" si="270"/>
        <v>1</v>
      </c>
      <c r="S1078" s="2">
        <f t="shared" si="271"/>
        <v>0</v>
      </c>
      <c r="T1078" s="2">
        <f t="shared" si="272"/>
        <v>0</v>
      </c>
      <c r="U1078" s="2">
        <f t="shared" si="265"/>
        <v>0</v>
      </c>
      <c r="V1078" s="104">
        <f t="shared" si="266"/>
        <v>0</v>
      </c>
      <c r="W1078" s="110">
        <f t="shared" si="267"/>
        <v>0</v>
      </c>
      <c r="X1078" s="1"/>
      <c r="Y1078" s="1"/>
    </row>
    <row r="1079" spans="7:25">
      <c r="G1079" s="7">
        <f t="shared" si="268"/>
        <v>0.19860000000000363</v>
      </c>
      <c r="H1079" s="6">
        <f t="shared" si="256"/>
        <v>0.10563287804473409</v>
      </c>
      <c r="I1079" s="5">
        <f t="shared" si="257"/>
        <v>53653199335.414528</v>
      </c>
      <c r="J1079" s="3">
        <f t="shared" si="258"/>
        <v>53.653199335414534</v>
      </c>
      <c r="K1079" s="3">
        <f t="shared" si="259"/>
        <v>1.8638217522658266E-2</v>
      </c>
      <c r="L1079" s="3">
        <f t="shared" si="260"/>
        <v>20.327743942631106</v>
      </c>
      <c r="M1079" s="4">
        <f t="shared" si="261"/>
        <v>273552.53862108471</v>
      </c>
      <c r="N1079" s="2">
        <f t="shared" si="262"/>
        <v>0.999999650027939</v>
      </c>
      <c r="O1079" s="3">
        <f t="shared" si="263"/>
        <v>0</v>
      </c>
      <c r="P1079" s="2">
        <f t="shared" si="269"/>
        <v>0</v>
      </c>
      <c r="Q1079" s="2">
        <f t="shared" si="264"/>
        <v>1.5988362044308499E-48</v>
      </c>
      <c r="R1079" s="2">
        <f t="shared" si="270"/>
        <v>1</v>
      </c>
      <c r="S1079" s="2">
        <f t="shared" si="271"/>
        <v>0</v>
      </c>
      <c r="T1079" s="2">
        <f t="shared" si="272"/>
        <v>0</v>
      </c>
      <c r="U1079" s="2">
        <f t="shared" si="265"/>
        <v>0</v>
      </c>
      <c r="V1079" s="104">
        <f t="shared" si="266"/>
        <v>0</v>
      </c>
      <c r="W1079" s="110">
        <f t="shared" si="267"/>
        <v>0</v>
      </c>
      <c r="X1079" s="1"/>
      <c r="Y1079" s="1"/>
    </row>
    <row r="1080" spans="7:25">
      <c r="G1080" s="7">
        <f t="shared" si="268"/>
        <v>0.19880000000000364</v>
      </c>
      <c r="H1080" s="6">
        <f t="shared" si="256"/>
        <v>0.10573925556542366</v>
      </c>
      <c r="I1080" s="5">
        <f t="shared" si="257"/>
        <v>53707230754.684837</v>
      </c>
      <c r="J1080" s="3">
        <f t="shared" si="258"/>
        <v>53.707230754684844</v>
      </c>
      <c r="K1080" s="3">
        <f t="shared" si="259"/>
        <v>1.8619466800804483E-2</v>
      </c>
      <c r="L1080" s="3">
        <f t="shared" si="260"/>
        <v>20.348214983862356</v>
      </c>
      <c r="M1080" s="4">
        <f t="shared" si="261"/>
        <v>274645.34241537849</v>
      </c>
      <c r="N1080" s="2">
        <f t="shared" si="262"/>
        <v>0.89098523827962339</v>
      </c>
      <c r="O1080" s="3">
        <f t="shared" si="263"/>
        <v>0</v>
      </c>
      <c r="P1080" s="2">
        <f t="shared" si="269"/>
        <v>0</v>
      </c>
      <c r="Q1080" s="2">
        <f t="shared" si="264"/>
        <v>1.2832864061998925E-48</v>
      </c>
      <c r="R1080" s="2">
        <f t="shared" si="270"/>
        <v>1</v>
      </c>
      <c r="S1080" s="2">
        <f t="shared" si="271"/>
        <v>0</v>
      </c>
      <c r="T1080" s="2">
        <f t="shared" si="272"/>
        <v>0</v>
      </c>
      <c r="U1080" s="2">
        <f t="shared" si="265"/>
        <v>0</v>
      </c>
      <c r="V1080" s="104">
        <f t="shared" si="266"/>
        <v>0</v>
      </c>
      <c r="W1080" s="110">
        <f t="shared" si="267"/>
        <v>0</v>
      </c>
      <c r="X1080" s="1"/>
      <c r="Y1080" s="1"/>
    </row>
    <row r="1081" spans="7:25">
      <c r="G1081" s="7">
        <f t="shared" si="268"/>
        <v>0.19900000000000365</v>
      </c>
      <c r="H1081" s="6">
        <f t="shared" si="256"/>
        <v>0.10584563308611321</v>
      </c>
      <c r="I1081" s="5">
        <f t="shared" si="257"/>
        <v>53761262173.955139</v>
      </c>
      <c r="J1081" s="3">
        <f t="shared" si="258"/>
        <v>53.761262173955146</v>
      </c>
      <c r="K1081" s="3">
        <f t="shared" si="259"/>
        <v>1.8600753768843879E-2</v>
      </c>
      <c r="L1081" s="3">
        <f t="shared" si="260"/>
        <v>20.368686025093606</v>
      </c>
      <c r="M1081" s="4">
        <f t="shared" si="261"/>
        <v>275741.4276910082</v>
      </c>
      <c r="N1081" s="2">
        <f t="shared" si="262"/>
        <v>-0.69538110023190569</v>
      </c>
      <c r="O1081" s="3">
        <f t="shared" si="263"/>
        <v>0</v>
      </c>
      <c r="P1081" s="2">
        <f t="shared" si="269"/>
        <v>0</v>
      </c>
      <c r="Q1081" s="2">
        <f t="shared" si="264"/>
        <v>1.0297862972265051E-48</v>
      </c>
      <c r="R1081" s="2">
        <f t="shared" si="270"/>
        <v>1</v>
      </c>
      <c r="S1081" s="2">
        <f t="shared" si="271"/>
        <v>0</v>
      </c>
      <c r="T1081" s="2">
        <f t="shared" si="272"/>
        <v>0</v>
      </c>
      <c r="U1081" s="2">
        <f t="shared" si="265"/>
        <v>0</v>
      </c>
      <c r="V1081" s="104">
        <f t="shared" si="266"/>
        <v>0</v>
      </c>
      <c r="W1081" s="110">
        <f t="shared" si="267"/>
        <v>0</v>
      </c>
      <c r="X1081" s="1"/>
      <c r="Y1081" s="1"/>
    </row>
    <row r="1082" spans="7:25">
      <c r="G1082" s="7">
        <f t="shared" si="268"/>
        <v>0.19920000000000365</v>
      </c>
      <c r="H1082" s="6">
        <f t="shared" si="256"/>
        <v>0.10595201060680277</v>
      </c>
      <c r="I1082" s="5">
        <f t="shared" si="257"/>
        <v>53815293593.225449</v>
      </c>
      <c r="J1082" s="3">
        <f t="shared" si="258"/>
        <v>53.815293593225455</v>
      </c>
      <c r="K1082" s="3">
        <f t="shared" si="259"/>
        <v>1.8582078313252669E-2</v>
      </c>
      <c r="L1082" s="3">
        <f t="shared" si="260"/>
        <v>20.389157066324856</v>
      </c>
      <c r="M1082" s="4">
        <f t="shared" si="261"/>
        <v>276840.80103206239</v>
      </c>
      <c r="N1082" s="2">
        <f t="shared" si="262"/>
        <v>-0.55208463272698594</v>
      </c>
      <c r="O1082" s="3">
        <f t="shared" si="263"/>
        <v>0</v>
      </c>
      <c r="P1082" s="2">
        <f t="shared" si="269"/>
        <v>0</v>
      </c>
      <c r="Q1082" s="2">
        <f t="shared" si="264"/>
        <v>8.2617969733994944E-49</v>
      </c>
      <c r="R1082" s="2">
        <f t="shared" si="270"/>
        <v>1</v>
      </c>
      <c r="S1082" s="2">
        <f t="shared" si="271"/>
        <v>0</v>
      </c>
      <c r="T1082" s="2">
        <f t="shared" si="272"/>
        <v>0</v>
      </c>
      <c r="U1082" s="2">
        <f t="shared" si="265"/>
        <v>0</v>
      </c>
      <c r="V1082" s="104">
        <f t="shared" si="266"/>
        <v>0</v>
      </c>
      <c r="W1082" s="110">
        <f t="shared" si="267"/>
        <v>0</v>
      </c>
      <c r="X1082" s="1"/>
      <c r="Y1082" s="1"/>
    </row>
    <row r="1083" spans="7:25">
      <c r="G1083" s="7">
        <f t="shared" si="268"/>
        <v>0.19940000000000366</v>
      </c>
      <c r="H1083" s="6">
        <f t="shared" si="256"/>
        <v>0.10605838812749233</v>
      </c>
      <c r="I1083" s="5">
        <f t="shared" si="257"/>
        <v>53869325012.49575</v>
      </c>
      <c r="J1083" s="3">
        <f t="shared" si="258"/>
        <v>53.869325012495757</v>
      </c>
      <c r="K1083" s="3">
        <f t="shared" si="259"/>
        <v>1.8563440320962549E-2</v>
      </c>
      <c r="L1083" s="3">
        <f t="shared" si="260"/>
        <v>20.409628107556102</v>
      </c>
      <c r="M1083" s="4">
        <f t="shared" si="261"/>
        <v>277943.4690292491</v>
      </c>
      <c r="N1083" s="2">
        <f t="shared" si="262"/>
        <v>0.52595548453792296</v>
      </c>
      <c r="O1083" s="3">
        <f t="shared" si="263"/>
        <v>0</v>
      </c>
      <c r="P1083" s="2">
        <f t="shared" si="269"/>
        <v>0</v>
      </c>
      <c r="Q1083" s="2">
        <f t="shared" si="264"/>
        <v>6.6268298989052813E-49</v>
      </c>
      <c r="R1083" s="2">
        <f t="shared" si="270"/>
        <v>1</v>
      </c>
      <c r="S1083" s="2">
        <f t="shared" si="271"/>
        <v>0</v>
      </c>
      <c r="T1083" s="2">
        <f t="shared" si="272"/>
        <v>0</v>
      </c>
      <c r="U1083" s="2">
        <f t="shared" si="265"/>
        <v>0</v>
      </c>
      <c r="V1083" s="104">
        <f t="shared" si="266"/>
        <v>0</v>
      </c>
      <c r="W1083" s="110">
        <f t="shared" si="267"/>
        <v>0</v>
      </c>
      <c r="X1083" s="1"/>
      <c r="Y1083" s="1"/>
    </row>
    <row r="1084" spans="7:25">
      <c r="G1084" s="7">
        <f t="shared" si="268"/>
        <v>0.19960000000000366</v>
      </c>
      <c r="H1084" s="6">
        <f t="shared" si="256"/>
        <v>0.10616476564818189</v>
      </c>
      <c r="I1084" s="5">
        <f t="shared" si="257"/>
        <v>53923356431.76606</v>
      </c>
      <c r="J1084" s="3">
        <f t="shared" si="258"/>
        <v>53.923356431766067</v>
      </c>
      <c r="K1084" s="3">
        <f t="shared" si="259"/>
        <v>1.8544839679358376E-2</v>
      </c>
      <c r="L1084" s="3">
        <f t="shared" si="260"/>
        <v>20.430099148787352</v>
      </c>
      <c r="M1084" s="4">
        <f t="shared" si="261"/>
        <v>279049.43827989796</v>
      </c>
      <c r="N1084" s="2">
        <f t="shared" si="262"/>
        <v>0.63071538011047523</v>
      </c>
      <c r="O1084" s="3">
        <f t="shared" si="263"/>
        <v>0</v>
      </c>
      <c r="P1084" s="2">
        <f t="shared" si="269"/>
        <v>0</v>
      </c>
      <c r="Q1084" s="2">
        <f t="shared" si="264"/>
        <v>5.3142382703434445E-49</v>
      </c>
      <c r="R1084" s="2">
        <f t="shared" si="270"/>
        <v>1</v>
      </c>
      <c r="S1084" s="2">
        <f t="shared" si="271"/>
        <v>0</v>
      </c>
      <c r="T1084" s="2">
        <f t="shared" si="272"/>
        <v>0</v>
      </c>
      <c r="U1084" s="2">
        <f t="shared" si="265"/>
        <v>0</v>
      </c>
      <c r="V1084" s="104">
        <f t="shared" si="266"/>
        <v>0</v>
      </c>
      <c r="W1084" s="110">
        <f t="shared" si="267"/>
        <v>0</v>
      </c>
      <c r="X1084" s="1"/>
      <c r="Y1084" s="1"/>
    </row>
    <row r="1085" spans="7:25">
      <c r="G1085" s="7">
        <f t="shared" si="268"/>
        <v>0.19980000000000367</v>
      </c>
      <c r="H1085" s="6">
        <f t="shared" si="256"/>
        <v>0.10627114316887146</v>
      </c>
      <c r="I1085" s="5">
        <f t="shared" si="257"/>
        <v>53977387851.036369</v>
      </c>
      <c r="J1085" s="3">
        <f t="shared" si="258"/>
        <v>53.977387851036376</v>
      </c>
      <c r="K1085" s="3">
        <f t="shared" si="259"/>
        <v>1.8526276276275934E-2</v>
      </c>
      <c r="L1085" s="3">
        <f t="shared" si="260"/>
        <v>20.450570190018606</v>
      </c>
      <c r="M1085" s="4">
        <f t="shared" si="261"/>
        <v>280158.7153879581</v>
      </c>
      <c r="N1085" s="2">
        <f t="shared" si="262"/>
        <v>-0.82903292735657597</v>
      </c>
      <c r="O1085" s="3">
        <f t="shared" si="263"/>
        <v>0</v>
      </c>
      <c r="P1085" s="2">
        <f t="shared" si="269"/>
        <v>0</v>
      </c>
      <c r="Q1085" s="2">
        <f t="shared" si="264"/>
        <v>4.2606917688279319E-49</v>
      </c>
      <c r="R1085" s="2">
        <f t="shared" si="270"/>
        <v>1</v>
      </c>
      <c r="S1085" s="2">
        <f t="shared" si="271"/>
        <v>0</v>
      </c>
      <c r="T1085" s="2">
        <f t="shared" si="272"/>
        <v>0</v>
      </c>
      <c r="U1085" s="2">
        <f t="shared" si="265"/>
        <v>0</v>
      </c>
      <c r="V1085" s="104">
        <f t="shared" si="266"/>
        <v>0</v>
      </c>
      <c r="W1085" s="110">
        <f t="shared" si="267"/>
        <v>0</v>
      </c>
      <c r="X1085" s="1"/>
      <c r="Y1085" s="1"/>
    </row>
    <row r="1086" spans="7:25">
      <c r="G1086" s="7">
        <f t="shared" si="268"/>
        <v>0.20000000000000367</v>
      </c>
      <c r="H1086" s="6">
        <f t="shared" si="256"/>
        <v>0.10637752068956102</v>
      </c>
      <c r="I1086" s="5">
        <f t="shared" si="257"/>
        <v>54031419270.306679</v>
      </c>
      <c r="J1086" s="3">
        <f t="shared" si="258"/>
        <v>54.031419270306685</v>
      </c>
      <c r="K1086" s="3">
        <f t="shared" si="259"/>
        <v>1.8507749999999656E-2</v>
      </c>
      <c r="L1086" s="3">
        <f t="shared" si="260"/>
        <v>20.471041231249856</v>
      </c>
      <c r="M1086" s="4">
        <f t="shared" si="261"/>
        <v>281271.30696399993</v>
      </c>
      <c r="N1086" s="2">
        <f t="shared" si="262"/>
        <v>-0.99211722339333974</v>
      </c>
      <c r="O1086" s="3">
        <f t="shared" si="263"/>
        <v>0</v>
      </c>
      <c r="P1086" s="2">
        <f t="shared" si="269"/>
        <v>0</v>
      </c>
      <c r="Q1086" s="2">
        <f t="shared" si="264"/>
        <v>3.415254770636458E-49</v>
      </c>
      <c r="R1086" s="2">
        <f t="shared" si="270"/>
        <v>1</v>
      </c>
      <c r="S1086" s="2">
        <f t="shared" si="271"/>
        <v>0</v>
      </c>
      <c r="T1086" s="2">
        <f t="shared" si="272"/>
        <v>0</v>
      </c>
      <c r="U1086" s="2">
        <f t="shared" si="265"/>
        <v>0</v>
      </c>
      <c r="V1086" s="104">
        <f t="shared" si="266"/>
        <v>0</v>
      </c>
      <c r="W1086" s="110">
        <f t="shared" si="267"/>
        <v>0</v>
      </c>
      <c r="X1086" s="1"/>
      <c r="Y1086" s="1"/>
    </row>
    <row r="1087" spans="7:25">
      <c r="G1087" s="7">
        <f t="shared" si="268"/>
        <v>0.20020000000000368</v>
      </c>
      <c r="H1087" s="6">
        <f t="shared" si="256"/>
        <v>0.10648389821025057</v>
      </c>
      <c r="I1087" s="5">
        <f t="shared" si="257"/>
        <v>54085450689.576981</v>
      </c>
      <c r="J1087" s="3">
        <f t="shared" si="258"/>
        <v>54.085450689576987</v>
      </c>
      <c r="K1087" s="3">
        <f t="shared" si="259"/>
        <v>1.8489260739260396E-2</v>
      </c>
      <c r="L1087" s="3">
        <f t="shared" si="260"/>
        <v>20.491512272481103</v>
      </c>
      <c r="M1087" s="4">
        <f t="shared" si="261"/>
        <v>282387.21962521342</v>
      </c>
      <c r="N1087" s="2">
        <f t="shared" si="262"/>
        <v>0.86701030127849177</v>
      </c>
      <c r="O1087" s="3">
        <f t="shared" si="263"/>
        <v>0</v>
      </c>
      <c r="P1087" s="2">
        <f t="shared" si="269"/>
        <v>0</v>
      </c>
      <c r="Q1087" s="2">
        <f t="shared" si="264"/>
        <v>2.7369697098002856E-49</v>
      </c>
      <c r="R1087" s="2">
        <f t="shared" si="270"/>
        <v>1</v>
      </c>
      <c r="S1087" s="2">
        <f t="shared" si="271"/>
        <v>0</v>
      </c>
      <c r="T1087" s="2">
        <f t="shared" si="272"/>
        <v>0</v>
      </c>
      <c r="U1087" s="2">
        <f t="shared" si="265"/>
        <v>0</v>
      </c>
      <c r="V1087" s="104">
        <f t="shared" si="266"/>
        <v>0</v>
      </c>
      <c r="W1087" s="110">
        <f t="shared" si="267"/>
        <v>0</v>
      </c>
      <c r="X1087" s="1"/>
      <c r="Y1087" s="1"/>
    </row>
    <row r="1088" spans="7:25">
      <c r="G1088" s="7">
        <f t="shared" si="268"/>
        <v>0.20040000000000369</v>
      </c>
      <c r="H1088" s="6">
        <f t="shared" si="256"/>
        <v>0.10659027573094014</v>
      </c>
      <c r="I1088" s="5">
        <f t="shared" si="257"/>
        <v>54139482108.84729</v>
      </c>
      <c r="J1088" s="3">
        <f t="shared" si="258"/>
        <v>54.139482108847297</v>
      </c>
      <c r="K1088" s="3">
        <f t="shared" si="259"/>
        <v>1.847080838323319E-2</v>
      </c>
      <c r="L1088" s="3">
        <f t="shared" si="260"/>
        <v>20.511983313712353</v>
      </c>
      <c r="M1088" s="4">
        <f t="shared" si="261"/>
        <v>283506.45999541029</v>
      </c>
      <c r="N1088" s="2">
        <f t="shared" si="262"/>
        <v>0.21411448464491228</v>
      </c>
      <c r="O1088" s="3">
        <f t="shared" si="263"/>
        <v>0</v>
      </c>
      <c r="P1088" s="2">
        <f t="shared" si="269"/>
        <v>0</v>
      </c>
      <c r="Q1088" s="2">
        <f t="shared" si="264"/>
        <v>2.1929098102488393E-49</v>
      </c>
      <c r="R1088" s="2">
        <f t="shared" si="270"/>
        <v>1</v>
      </c>
      <c r="S1088" s="2">
        <f t="shared" si="271"/>
        <v>0</v>
      </c>
      <c r="T1088" s="2">
        <f t="shared" si="272"/>
        <v>0</v>
      </c>
      <c r="U1088" s="2">
        <f t="shared" si="265"/>
        <v>0</v>
      </c>
      <c r="V1088" s="104">
        <f t="shared" si="266"/>
        <v>0</v>
      </c>
      <c r="W1088" s="110">
        <f t="shared" si="267"/>
        <v>0</v>
      </c>
      <c r="X1088" s="1"/>
      <c r="Y1088" s="1"/>
    </row>
    <row r="1089" spans="7:25">
      <c r="G1089" s="7">
        <f t="shared" si="268"/>
        <v>0.20060000000000369</v>
      </c>
      <c r="H1089" s="6">
        <f t="shared" si="256"/>
        <v>0.10669665325162971</v>
      </c>
      <c r="I1089" s="5">
        <f t="shared" si="257"/>
        <v>54193513528.117599</v>
      </c>
      <c r="J1089" s="3">
        <f t="shared" si="258"/>
        <v>54.193513528117606</v>
      </c>
      <c r="K1089" s="3">
        <f t="shared" si="259"/>
        <v>1.845239282153505E-2</v>
      </c>
      <c r="L1089" s="3">
        <f t="shared" si="260"/>
        <v>20.532454354943606</v>
      </c>
      <c r="M1089" s="4">
        <f t="shared" si="261"/>
        <v>284629.03470502188</v>
      </c>
      <c r="N1089" s="2">
        <f t="shared" si="262"/>
        <v>0.72452644165261748</v>
      </c>
      <c r="O1089" s="3">
        <f t="shared" si="263"/>
        <v>0</v>
      </c>
      <c r="P1089" s="2">
        <f t="shared" si="269"/>
        <v>0</v>
      </c>
      <c r="Q1089" s="2">
        <f t="shared" si="264"/>
        <v>1.7566103800186186E-49</v>
      </c>
      <c r="R1089" s="2">
        <f t="shared" si="270"/>
        <v>1</v>
      </c>
      <c r="S1089" s="2">
        <f t="shared" si="271"/>
        <v>0</v>
      </c>
      <c r="T1089" s="2">
        <f t="shared" si="272"/>
        <v>0</v>
      </c>
      <c r="U1089" s="2">
        <f t="shared" si="265"/>
        <v>0</v>
      </c>
      <c r="V1089" s="104">
        <f t="shared" si="266"/>
        <v>0</v>
      </c>
      <c r="W1089" s="110">
        <f t="shared" si="267"/>
        <v>0</v>
      </c>
      <c r="X1089" s="1"/>
      <c r="Y1089" s="1"/>
    </row>
    <row r="1090" spans="7:25">
      <c r="G1090" s="7">
        <f t="shared" si="268"/>
        <v>0.2008000000000037</v>
      </c>
      <c r="H1090" s="6">
        <f t="shared" si="256"/>
        <v>0.10680303077231927</v>
      </c>
      <c r="I1090" s="5">
        <f t="shared" si="257"/>
        <v>54247544947.387909</v>
      </c>
      <c r="J1090" s="3">
        <f t="shared" si="258"/>
        <v>54.247544947387915</v>
      </c>
      <c r="K1090" s="3">
        <f t="shared" si="259"/>
        <v>1.8434013944222765E-2</v>
      </c>
      <c r="L1090" s="3">
        <f t="shared" si="260"/>
        <v>20.552925396174857</v>
      </c>
      <c r="M1090" s="4">
        <f t="shared" si="261"/>
        <v>285754.95039110025</v>
      </c>
      <c r="N1090" s="2">
        <f t="shared" si="262"/>
        <v>0.89379158827923599</v>
      </c>
      <c r="O1090" s="3">
        <f t="shared" si="263"/>
        <v>0</v>
      </c>
      <c r="P1090" s="2">
        <f t="shared" si="269"/>
        <v>0</v>
      </c>
      <c r="Q1090" s="2">
        <f t="shared" si="264"/>
        <v>1.4068053587612732E-49</v>
      </c>
      <c r="R1090" s="2">
        <f t="shared" si="270"/>
        <v>1</v>
      </c>
      <c r="S1090" s="2">
        <f t="shared" si="271"/>
        <v>0</v>
      </c>
      <c r="T1090" s="2">
        <f t="shared" si="272"/>
        <v>0</v>
      </c>
      <c r="U1090" s="2">
        <f t="shared" si="265"/>
        <v>0</v>
      </c>
      <c r="V1090" s="104">
        <f t="shared" si="266"/>
        <v>0</v>
      </c>
      <c r="W1090" s="110">
        <f t="shared" si="267"/>
        <v>0</v>
      </c>
      <c r="X1090" s="1"/>
      <c r="Y1090" s="1"/>
    </row>
    <row r="1091" spans="7:25">
      <c r="G1091" s="7">
        <f t="shared" si="268"/>
        <v>0.2010000000000037</v>
      </c>
      <c r="H1091" s="6">
        <f t="shared" si="256"/>
        <v>0.10690940829300884</v>
      </c>
      <c r="I1091" s="5">
        <f t="shared" si="257"/>
        <v>54301576366.658218</v>
      </c>
      <c r="J1091" s="3">
        <f t="shared" si="258"/>
        <v>54.301576366658225</v>
      </c>
      <c r="K1091" s="3">
        <f t="shared" si="259"/>
        <v>1.8415671641790702E-2</v>
      </c>
      <c r="L1091" s="3">
        <f t="shared" si="260"/>
        <v>20.573396437406107</v>
      </c>
      <c r="M1091" s="4">
        <f t="shared" si="261"/>
        <v>286884.21369731787</v>
      </c>
      <c r="N1091" s="2">
        <f t="shared" si="262"/>
        <v>0.32008016072979467</v>
      </c>
      <c r="O1091" s="3">
        <f t="shared" si="263"/>
        <v>0</v>
      </c>
      <c r="P1091" s="2">
        <f t="shared" si="269"/>
        <v>0</v>
      </c>
      <c r="Q1091" s="2">
        <f t="shared" si="264"/>
        <v>1.1264099500383669E-49</v>
      </c>
      <c r="R1091" s="2">
        <f t="shared" si="270"/>
        <v>1</v>
      </c>
      <c r="S1091" s="2">
        <f t="shared" si="271"/>
        <v>0</v>
      </c>
      <c r="T1091" s="2">
        <f t="shared" si="272"/>
        <v>0</v>
      </c>
      <c r="U1091" s="2">
        <f t="shared" si="265"/>
        <v>0</v>
      </c>
      <c r="V1091" s="104">
        <f t="shared" si="266"/>
        <v>0</v>
      </c>
      <c r="W1091" s="110">
        <f t="shared" si="267"/>
        <v>0</v>
      </c>
      <c r="X1091" s="1"/>
      <c r="Y1091" s="1"/>
    </row>
    <row r="1092" spans="7:25">
      <c r="G1092" s="7">
        <f t="shared" si="268"/>
        <v>0.20120000000000371</v>
      </c>
      <c r="H1092" s="6">
        <f t="shared" si="256"/>
        <v>0.10701578581369839</v>
      </c>
      <c r="I1092" s="5">
        <f t="shared" si="257"/>
        <v>54355607785.92852</v>
      </c>
      <c r="J1092" s="3">
        <f t="shared" si="258"/>
        <v>54.355607785928527</v>
      </c>
      <c r="K1092" s="3">
        <f t="shared" si="259"/>
        <v>1.8397365805168646E-2</v>
      </c>
      <c r="L1092" s="3">
        <f t="shared" si="260"/>
        <v>20.593867478637353</v>
      </c>
      <c r="M1092" s="4">
        <f t="shared" si="261"/>
        <v>288016.83127396775</v>
      </c>
      <c r="N1092" s="2">
        <f t="shared" si="262"/>
        <v>0.92135702449389334</v>
      </c>
      <c r="O1092" s="3">
        <f t="shared" si="263"/>
        <v>0</v>
      </c>
      <c r="P1092" s="2">
        <f t="shared" si="269"/>
        <v>0</v>
      </c>
      <c r="Q1092" s="2">
        <f t="shared" si="264"/>
        <v>9.0170159360488549E-50</v>
      </c>
      <c r="R1092" s="2">
        <f t="shared" si="270"/>
        <v>1</v>
      </c>
      <c r="S1092" s="2">
        <f t="shared" si="271"/>
        <v>0</v>
      </c>
      <c r="T1092" s="2">
        <f t="shared" si="272"/>
        <v>0</v>
      </c>
      <c r="U1092" s="2">
        <f t="shared" si="265"/>
        <v>0</v>
      </c>
      <c r="V1092" s="104">
        <f t="shared" si="266"/>
        <v>0</v>
      </c>
      <c r="W1092" s="110">
        <f t="shared" si="267"/>
        <v>0</v>
      </c>
      <c r="X1092" s="1"/>
      <c r="Y1092" s="1"/>
    </row>
    <row r="1093" spans="7:25">
      <c r="G1093" s="7">
        <f t="shared" si="268"/>
        <v>0.20140000000000371</v>
      </c>
      <c r="H1093" s="6">
        <f t="shared" si="256"/>
        <v>0.10712216333438795</v>
      </c>
      <c r="I1093" s="5">
        <f t="shared" si="257"/>
        <v>54409639205.19883</v>
      </c>
      <c r="J1093" s="3">
        <f t="shared" si="258"/>
        <v>54.409639205198836</v>
      </c>
      <c r="K1093" s="3">
        <f t="shared" si="259"/>
        <v>1.8379096325719619E-2</v>
      </c>
      <c r="L1093" s="3">
        <f t="shared" si="260"/>
        <v>20.614338519868603</v>
      </c>
      <c r="M1093" s="4">
        <f t="shared" si="261"/>
        <v>289152.80977796373</v>
      </c>
      <c r="N1093" s="2">
        <f t="shared" si="262"/>
        <v>0.63807751641481725</v>
      </c>
      <c r="O1093" s="3">
        <f t="shared" si="263"/>
        <v>0</v>
      </c>
      <c r="P1093" s="2">
        <f t="shared" si="269"/>
        <v>0</v>
      </c>
      <c r="Q1093" s="2">
        <f t="shared" si="264"/>
        <v>7.2166075982868431E-50</v>
      </c>
      <c r="R1093" s="2">
        <f t="shared" si="270"/>
        <v>1</v>
      </c>
      <c r="S1093" s="2">
        <f t="shared" si="271"/>
        <v>0</v>
      </c>
      <c r="T1093" s="2">
        <f t="shared" si="272"/>
        <v>0</v>
      </c>
      <c r="U1093" s="2">
        <f t="shared" si="265"/>
        <v>0</v>
      </c>
      <c r="V1093" s="104">
        <f t="shared" si="266"/>
        <v>0</v>
      </c>
      <c r="W1093" s="110">
        <f t="shared" si="267"/>
        <v>0</v>
      </c>
      <c r="X1093" s="1"/>
      <c r="Y1093" s="1"/>
    </row>
    <row r="1094" spans="7:25">
      <c r="G1094" s="7">
        <f t="shared" si="268"/>
        <v>0.20160000000000372</v>
      </c>
      <c r="H1094" s="6">
        <f t="shared" si="256"/>
        <v>0.10722854085507752</v>
      </c>
      <c r="I1094" s="5">
        <f t="shared" si="257"/>
        <v>54463670624.469139</v>
      </c>
      <c r="J1094" s="3">
        <f t="shared" si="258"/>
        <v>54.463670624469145</v>
      </c>
      <c r="K1094" s="3">
        <f t="shared" si="259"/>
        <v>1.8360863095237753E-2</v>
      </c>
      <c r="L1094" s="3">
        <f t="shared" si="260"/>
        <v>20.634809561099857</v>
      </c>
      <c r="M1094" s="4">
        <f t="shared" si="261"/>
        <v>290292.15587283962</v>
      </c>
      <c r="N1094" s="2">
        <f t="shared" si="262"/>
        <v>0.35231122428177936</v>
      </c>
      <c r="O1094" s="3">
        <f t="shared" si="263"/>
        <v>0</v>
      </c>
      <c r="P1094" s="2">
        <f t="shared" si="269"/>
        <v>0</v>
      </c>
      <c r="Q1094" s="2">
        <f t="shared" si="264"/>
        <v>5.7744049929069641E-50</v>
      </c>
      <c r="R1094" s="2">
        <f t="shared" si="270"/>
        <v>1</v>
      </c>
      <c r="S1094" s="2">
        <f t="shared" si="271"/>
        <v>0</v>
      </c>
      <c r="T1094" s="2">
        <f t="shared" si="272"/>
        <v>0</v>
      </c>
      <c r="U1094" s="2">
        <f t="shared" si="265"/>
        <v>0</v>
      </c>
      <c r="V1094" s="104">
        <f t="shared" si="266"/>
        <v>0</v>
      </c>
      <c r="W1094" s="110">
        <f t="shared" si="267"/>
        <v>0</v>
      </c>
      <c r="X1094" s="1"/>
      <c r="Y1094" s="1"/>
    </row>
    <row r="1095" spans="7:25">
      <c r="G1095" s="7">
        <f t="shared" si="268"/>
        <v>0.20180000000000373</v>
      </c>
      <c r="H1095" s="6">
        <f t="shared" si="256"/>
        <v>0.10733491837576709</v>
      </c>
      <c r="I1095" s="5">
        <f t="shared" si="257"/>
        <v>54517702043.739449</v>
      </c>
      <c r="J1095" s="3">
        <f t="shared" si="258"/>
        <v>54.517702043739455</v>
      </c>
      <c r="K1095" s="3">
        <f t="shared" si="259"/>
        <v>1.834266600594614E-2</v>
      </c>
      <c r="L1095" s="3">
        <f t="shared" si="260"/>
        <v>20.655280602331107</v>
      </c>
      <c r="M1095" s="4">
        <f t="shared" si="261"/>
        <v>291434.87622875033</v>
      </c>
      <c r="N1095" s="2">
        <f t="shared" si="262"/>
        <v>0.92438092309486641</v>
      </c>
      <c r="O1095" s="3">
        <f t="shared" si="263"/>
        <v>0</v>
      </c>
      <c r="P1095" s="2">
        <f t="shared" si="269"/>
        <v>0</v>
      </c>
      <c r="Q1095" s="2">
        <f t="shared" si="264"/>
        <v>4.6193969593708902E-50</v>
      </c>
      <c r="R1095" s="2">
        <f t="shared" si="270"/>
        <v>1</v>
      </c>
      <c r="S1095" s="2">
        <f t="shared" si="271"/>
        <v>0</v>
      </c>
      <c r="T1095" s="2">
        <f t="shared" si="272"/>
        <v>0</v>
      </c>
      <c r="U1095" s="2">
        <f t="shared" si="265"/>
        <v>0</v>
      </c>
      <c r="V1095" s="104">
        <f t="shared" si="266"/>
        <v>0</v>
      </c>
      <c r="W1095" s="110">
        <f t="shared" si="267"/>
        <v>0</v>
      </c>
      <c r="X1095" s="1"/>
      <c r="Y1095" s="1"/>
    </row>
    <row r="1096" spans="7:25">
      <c r="G1096" s="7">
        <f t="shared" si="268"/>
        <v>0.20200000000000373</v>
      </c>
      <c r="H1096" s="6">
        <f t="shared" si="256"/>
        <v>0.10744129589645664</v>
      </c>
      <c r="I1096" s="5">
        <f t="shared" si="257"/>
        <v>54571733463.00975</v>
      </c>
      <c r="J1096" s="3">
        <f t="shared" si="258"/>
        <v>54.571733463009757</v>
      </c>
      <c r="K1096" s="3">
        <f t="shared" si="259"/>
        <v>1.8324504950494709E-2</v>
      </c>
      <c r="L1096" s="3">
        <f t="shared" si="260"/>
        <v>20.675751643562354</v>
      </c>
      <c r="M1096" s="4">
        <f t="shared" si="261"/>
        <v>292580.97752247041</v>
      </c>
      <c r="N1096" s="2">
        <f t="shared" si="262"/>
        <v>-0.98226054358382631</v>
      </c>
      <c r="O1096" s="3">
        <f t="shared" si="263"/>
        <v>0</v>
      </c>
      <c r="P1096" s="2">
        <f t="shared" si="269"/>
        <v>0</v>
      </c>
      <c r="Q1096" s="2">
        <f t="shared" si="264"/>
        <v>3.6945982738921331E-50</v>
      </c>
      <c r="R1096" s="2">
        <f t="shared" si="270"/>
        <v>1</v>
      </c>
      <c r="S1096" s="2">
        <f t="shared" si="271"/>
        <v>0</v>
      </c>
      <c r="T1096" s="2">
        <f t="shared" si="272"/>
        <v>0</v>
      </c>
      <c r="U1096" s="2">
        <f t="shared" si="265"/>
        <v>0</v>
      </c>
      <c r="V1096" s="104">
        <f t="shared" si="266"/>
        <v>0</v>
      </c>
      <c r="W1096" s="110">
        <f t="shared" si="267"/>
        <v>0</v>
      </c>
      <c r="X1096" s="1"/>
      <c r="Y1096" s="1"/>
    </row>
    <row r="1097" spans="7:25">
      <c r="G1097" s="7">
        <f t="shared" si="268"/>
        <v>0.20220000000000374</v>
      </c>
      <c r="H1097" s="6">
        <f t="shared" si="256"/>
        <v>0.1075476734171462</v>
      </c>
      <c r="I1097" s="5">
        <f t="shared" si="257"/>
        <v>54625764882.28006</v>
      </c>
      <c r="J1097" s="3">
        <f t="shared" si="258"/>
        <v>54.625764882280066</v>
      </c>
      <c r="K1097" s="3">
        <f t="shared" si="259"/>
        <v>1.8306379821958114E-2</v>
      </c>
      <c r="L1097" s="3">
        <f t="shared" si="260"/>
        <v>20.696222684793604</v>
      </c>
      <c r="M1097" s="4">
        <f t="shared" si="261"/>
        <v>293730.46643739589</v>
      </c>
      <c r="N1097" s="2">
        <f t="shared" si="262"/>
        <v>-0.86650722737852337</v>
      </c>
      <c r="O1097" s="3">
        <f t="shared" si="263"/>
        <v>0</v>
      </c>
      <c r="P1097" s="2">
        <f t="shared" si="269"/>
        <v>0</v>
      </c>
      <c r="Q1097" s="2">
        <f t="shared" si="264"/>
        <v>2.9542895398509818E-50</v>
      </c>
      <c r="R1097" s="2">
        <f t="shared" si="270"/>
        <v>1</v>
      </c>
      <c r="S1097" s="2">
        <f t="shared" si="271"/>
        <v>0</v>
      </c>
      <c r="T1097" s="2">
        <f t="shared" si="272"/>
        <v>0</v>
      </c>
      <c r="U1097" s="2">
        <f t="shared" si="265"/>
        <v>0</v>
      </c>
      <c r="V1097" s="104">
        <f t="shared" si="266"/>
        <v>0</v>
      </c>
      <c r="W1097" s="110">
        <f t="shared" si="267"/>
        <v>0</v>
      </c>
      <c r="X1097" s="1"/>
      <c r="Y1097" s="1"/>
    </row>
    <row r="1098" spans="7:25">
      <c r="G1098" s="7">
        <f t="shared" si="268"/>
        <v>0.20240000000000374</v>
      </c>
      <c r="H1098" s="6">
        <f t="shared" si="256"/>
        <v>0.10765405093783577</v>
      </c>
      <c r="I1098" s="5">
        <f t="shared" si="257"/>
        <v>54679796301.550369</v>
      </c>
      <c r="J1098" s="3">
        <f t="shared" si="258"/>
        <v>54.679796301550375</v>
      </c>
      <c r="K1098" s="3">
        <f t="shared" si="259"/>
        <v>1.8288290513833648E-2</v>
      </c>
      <c r="L1098" s="3">
        <f t="shared" si="260"/>
        <v>20.716693726024857</v>
      </c>
      <c r="M1098" s="4">
        <f t="shared" si="261"/>
        <v>294883.34966354276</v>
      </c>
      <c r="N1098" s="2">
        <f t="shared" si="262"/>
        <v>0.82312039924404534</v>
      </c>
      <c r="O1098" s="3">
        <f t="shared" si="263"/>
        <v>0</v>
      </c>
      <c r="P1098" s="2">
        <f t="shared" si="269"/>
        <v>0</v>
      </c>
      <c r="Q1098" s="2">
        <f t="shared" si="264"/>
        <v>2.3617981903750565E-50</v>
      </c>
      <c r="R1098" s="2">
        <f t="shared" si="270"/>
        <v>1</v>
      </c>
      <c r="S1098" s="2">
        <f t="shared" si="271"/>
        <v>0</v>
      </c>
      <c r="T1098" s="2">
        <f t="shared" si="272"/>
        <v>0</v>
      </c>
      <c r="U1098" s="2">
        <f t="shared" si="265"/>
        <v>0</v>
      </c>
      <c r="V1098" s="104">
        <f t="shared" si="266"/>
        <v>0</v>
      </c>
      <c r="W1098" s="110">
        <f t="shared" si="267"/>
        <v>0</v>
      </c>
      <c r="X1098" s="1"/>
      <c r="Y1098" s="1"/>
    </row>
    <row r="1099" spans="7:25">
      <c r="G1099" s="7">
        <f t="shared" si="268"/>
        <v>0.20260000000000375</v>
      </c>
      <c r="H1099" s="6">
        <f t="shared" si="256"/>
        <v>0.10776042845852533</v>
      </c>
      <c r="I1099" s="5">
        <f t="shared" si="257"/>
        <v>54733827720.820679</v>
      </c>
      <c r="J1099" s="3">
        <f t="shared" si="258"/>
        <v>54.733827720820685</v>
      </c>
      <c r="K1099" s="3">
        <f t="shared" si="259"/>
        <v>1.8270236920039144E-2</v>
      </c>
      <c r="L1099" s="3">
        <f t="shared" si="260"/>
        <v>20.737164767256107</v>
      </c>
      <c r="M1099" s="4">
        <f t="shared" si="261"/>
        <v>296039.63389754755</v>
      </c>
      <c r="N1099" s="2">
        <f t="shared" si="262"/>
        <v>0.91071909270081342</v>
      </c>
      <c r="O1099" s="3">
        <f t="shared" si="263"/>
        <v>0</v>
      </c>
      <c r="P1099" s="2">
        <f t="shared" si="269"/>
        <v>0</v>
      </c>
      <c r="Q1099" s="2">
        <f t="shared" si="264"/>
        <v>1.8877149234131199E-50</v>
      </c>
      <c r="R1099" s="2">
        <f t="shared" si="270"/>
        <v>1</v>
      </c>
      <c r="S1099" s="2">
        <f t="shared" si="271"/>
        <v>0</v>
      </c>
      <c r="T1099" s="2">
        <f t="shared" si="272"/>
        <v>0</v>
      </c>
      <c r="U1099" s="2">
        <f t="shared" si="265"/>
        <v>0</v>
      </c>
      <c r="V1099" s="104">
        <f t="shared" si="266"/>
        <v>0</v>
      </c>
      <c r="W1099" s="110">
        <f t="shared" si="267"/>
        <v>0</v>
      </c>
      <c r="X1099" s="1"/>
      <c r="Y1099" s="1"/>
    </row>
    <row r="1100" spans="7:25">
      <c r="G1100" s="7">
        <f t="shared" si="268"/>
        <v>0.20280000000000376</v>
      </c>
      <c r="H1100" s="6">
        <f t="shared" si="256"/>
        <v>0.1078668059792149</v>
      </c>
      <c r="I1100" s="5">
        <f t="shared" si="257"/>
        <v>54787859140.090988</v>
      </c>
      <c r="J1100" s="3">
        <f t="shared" si="258"/>
        <v>54.787859140090994</v>
      </c>
      <c r="K1100" s="3">
        <f t="shared" si="259"/>
        <v>1.8252218934910899E-2</v>
      </c>
      <c r="L1100" s="3">
        <f t="shared" si="260"/>
        <v>20.757635808487358</v>
      </c>
      <c r="M1100" s="4">
        <f t="shared" si="261"/>
        <v>297199.32584266725</v>
      </c>
      <c r="N1100" s="2">
        <f t="shared" si="262"/>
        <v>-0.99982922405563324</v>
      </c>
      <c r="O1100" s="3">
        <f t="shared" si="263"/>
        <v>0</v>
      </c>
      <c r="P1100" s="2">
        <f t="shared" si="269"/>
        <v>0</v>
      </c>
      <c r="Q1100" s="2">
        <f t="shared" si="264"/>
        <v>1.5084604492382641E-50</v>
      </c>
      <c r="R1100" s="2">
        <f t="shared" si="270"/>
        <v>1</v>
      </c>
      <c r="S1100" s="2">
        <f t="shared" si="271"/>
        <v>0</v>
      </c>
      <c r="T1100" s="2">
        <f t="shared" si="272"/>
        <v>0</v>
      </c>
      <c r="U1100" s="2">
        <f t="shared" si="265"/>
        <v>0</v>
      </c>
      <c r="V1100" s="104">
        <f t="shared" si="266"/>
        <v>0</v>
      </c>
      <c r="W1100" s="110">
        <f t="shared" si="267"/>
        <v>0</v>
      </c>
      <c r="X1100" s="1"/>
      <c r="Y1100" s="1"/>
    </row>
    <row r="1101" spans="7:25">
      <c r="G1101" s="7">
        <f t="shared" si="268"/>
        <v>0.20300000000000376</v>
      </c>
      <c r="H1101" s="6">
        <f t="shared" si="256"/>
        <v>0.10797318349990445</v>
      </c>
      <c r="I1101" s="5">
        <f t="shared" si="257"/>
        <v>54841890559.36129</v>
      </c>
      <c r="J1101" s="3">
        <f t="shared" si="258"/>
        <v>54.841890559361296</v>
      </c>
      <c r="K1101" s="3">
        <f t="shared" si="259"/>
        <v>1.823423645320163E-2</v>
      </c>
      <c r="L1101" s="3">
        <f t="shared" si="260"/>
        <v>20.778106849718604</v>
      </c>
      <c r="M1101" s="4">
        <f t="shared" si="261"/>
        <v>298362.43220877933</v>
      </c>
      <c r="N1101" s="2">
        <f t="shared" si="262"/>
        <v>-0.74145130412542137</v>
      </c>
      <c r="O1101" s="3">
        <f t="shared" si="263"/>
        <v>0</v>
      </c>
      <c r="P1101" s="2">
        <f t="shared" si="269"/>
        <v>0</v>
      </c>
      <c r="Q1101" s="2">
        <f t="shared" si="264"/>
        <v>1.2051340057955738E-50</v>
      </c>
      <c r="R1101" s="2">
        <f t="shared" si="270"/>
        <v>1</v>
      </c>
      <c r="S1101" s="2">
        <f t="shared" si="271"/>
        <v>0</v>
      </c>
      <c r="T1101" s="2">
        <f t="shared" si="272"/>
        <v>0</v>
      </c>
      <c r="U1101" s="2">
        <f t="shared" si="265"/>
        <v>0</v>
      </c>
      <c r="V1101" s="104">
        <f t="shared" si="266"/>
        <v>0</v>
      </c>
      <c r="W1101" s="110">
        <f t="shared" si="267"/>
        <v>0</v>
      </c>
      <c r="X1101" s="1"/>
      <c r="Y1101" s="1"/>
    </row>
    <row r="1102" spans="7:25">
      <c r="G1102" s="7">
        <f t="shared" si="268"/>
        <v>0.20320000000000377</v>
      </c>
      <c r="H1102" s="6">
        <f t="shared" si="256"/>
        <v>0.10807956102059402</v>
      </c>
      <c r="I1102" s="5">
        <f t="shared" si="257"/>
        <v>54895921978.631599</v>
      </c>
      <c r="J1102" s="3">
        <f t="shared" si="258"/>
        <v>54.895921978631605</v>
      </c>
      <c r="K1102" s="3">
        <f t="shared" si="259"/>
        <v>1.8216289370078399E-2</v>
      </c>
      <c r="L1102" s="3">
        <f t="shared" si="260"/>
        <v>20.798577890949858</v>
      </c>
      <c r="M1102" s="4">
        <f t="shared" si="261"/>
        <v>299528.95971238217</v>
      </c>
      <c r="N1102" s="2">
        <f t="shared" si="262"/>
        <v>-0.16069865180006676</v>
      </c>
      <c r="O1102" s="3">
        <f t="shared" si="263"/>
        <v>0</v>
      </c>
      <c r="P1102" s="2">
        <f t="shared" si="269"/>
        <v>0</v>
      </c>
      <c r="Q1102" s="2">
        <f t="shared" si="264"/>
        <v>9.6258845766141218E-51</v>
      </c>
      <c r="R1102" s="2">
        <f t="shared" si="270"/>
        <v>1</v>
      </c>
      <c r="S1102" s="2">
        <f t="shared" si="271"/>
        <v>0</v>
      </c>
      <c r="T1102" s="2">
        <f t="shared" si="272"/>
        <v>0</v>
      </c>
      <c r="U1102" s="2">
        <f t="shared" si="265"/>
        <v>0</v>
      </c>
      <c r="V1102" s="104">
        <f t="shared" si="266"/>
        <v>0</v>
      </c>
      <c r="W1102" s="110">
        <f t="shared" si="267"/>
        <v>0</v>
      </c>
      <c r="X1102" s="1"/>
      <c r="Y1102" s="1"/>
    </row>
    <row r="1103" spans="7:25">
      <c r="G1103" s="7">
        <f t="shared" si="268"/>
        <v>0.20340000000000377</v>
      </c>
      <c r="H1103" s="6">
        <f t="shared" si="256"/>
        <v>0.10818593854128358</v>
      </c>
      <c r="I1103" s="5">
        <f t="shared" si="257"/>
        <v>54949953397.901901</v>
      </c>
      <c r="J1103" s="3">
        <f t="shared" si="258"/>
        <v>54.949953397901908</v>
      </c>
      <c r="K1103" s="3">
        <f t="shared" si="259"/>
        <v>1.8198377581120605E-2</v>
      </c>
      <c r="L1103" s="3">
        <f t="shared" si="260"/>
        <v>20.819048932181108</v>
      </c>
      <c r="M1103" s="4">
        <f t="shared" si="261"/>
        <v>300698.9150765941</v>
      </c>
      <c r="N1103" s="2">
        <f t="shared" si="262"/>
        <v>-0.99200943972892708</v>
      </c>
      <c r="O1103" s="3">
        <f t="shared" si="263"/>
        <v>0</v>
      </c>
      <c r="P1103" s="2">
        <f t="shared" si="269"/>
        <v>0</v>
      </c>
      <c r="Q1103" s="2">
        <f t="shared" si="264"/>
        <v>7.6868756076230297E-51</v>
      </c>
      <c r="R1103" s="2">
        <f t="shared" si="270"/>
        <v>1</v>
      </c>
      <c r="S1103" s="2">
        <f t="shared" si="271"/>
        <v>0</v>
      </c>
      <c r="T1103" s="2">
        <f t="shared" si="272"/>
        <v>0</v>
      </c>
      <c r="U1103" s="2">
        <f t="shared" si="265"/>
        <v>0</v>
      </c>
      <c r="V1103" s="104">
        <f t="shared" si="266"/>
        <v>0</v>
      </c>
      <c r="W1103" s="110">
        <f t="shared" si="267"/>
        <v>0</v>
      </c>
      <c r="X1103" s="1"/>
      <c r="Y1103" s="1"/>
    </row>
    <row r="1104" spans="7:25">
      <c r="G1104" s="7">
        <f t="shared" si="268"/>
        <v>0.20360000000000378</v>
      </c>
      <c r="H1104" s="6">
        <f t="shared" si="256"/>
        <v>0.10829231606197315</v>
      </c>
      <c r="I1104" s="5">
        <f t="shared" si="257"/>
        <v>55003984817.172211</v>
      </c>
      <c r="J1104" s="3">
        <f t="shared" si="258"/>
        <v>55.003984817172217</v>
      </c>
      <c r="K1104" s="3">
        <f t="shared" si="259"/>
        <v>1.8180500982317931E-2</v>
      </c>
      <c r="L1104" s="3">
        <f t="shared" si="260"/>
        <v>20.839519973412358</v>
      </c>
      <c r="M1104" s="4">
        <f t="shared" si="261"/>
        <v>301872.30503115442</v>
      </c>
      <c r="N1104" s="2">
        <f t="shared" si="262"/>
        <v>0.12110434650213453</v>
      </c>
      <c r="O1104" s="3">
        <f t="shared" si="263"/>
        <v>0</v>
      </c>
      <c r="P1104" s="2">
        <f t="shared" si="269"/>
        <v>0</v>
      </c>
      <c r="Q1104" s="2">
        <f t="shared" si="264"/>
        <v>6.137096490449414E-51</v>
      </c>
      <c r="R1104" s="2">
        <f t="shared" si="270"/>
        <v>1</v>
      </c>
      <c r="S1104" s="2">
        <f t="shared" si="271"/>
        <v>0</v>
      </c>
      <c r="T1104" s="2">
        <f t="shared" si="272"/>
        <v>0</v>
      </c>
      <c r="U1104" s="2">
        <f t="shared" si="265"/>
        <v>0</v>
      </c>
      <c r="V1104" s="104">
        <f t="shared" si="266"/>
        <v>0</v>
      </c>
      <c r="W1104" s="110">
        <f t="shared" si="267"/>
        <v>0</v>
      </c>
      <c r="X1104" s="1"/>
      <c r="Y1104" s="1"/>
    </row>
    <row r="1105" spans="7:25">
      <c r="G1105" s="7">
        <f t="shared" si="268"/>
        <v>0.20380000000000378</v>
      </c>
      <c r="H1105" s="6">
        <f t="shared" si="256"/>
        <v>0.10839869358266271</v>
      </c>
      <c r="I1105" s="5">
        <f t="shared" si="257"/>
        <v>55058016236.44252</v>
      </c>
      <c r="J1105" s="3">
        <f t="shared" si="258"/>
        <v>55.058016236442526</v>
      </c>
      <c r="K1105" s="3">
        <f t="shared" si="259"/>
        <v>1.8162659470068353E-2</v>
      </c>
      <c r="L1105" s="3">
        <f t="shared" si="260"/>
        <v>20.859991014643608</v>
      </c>
      <c r="M1105" s="4">
        <f t="shared" si="261"/>
        <v>303049.13631242269</v>
      </c>
      <c r="N1105" s="2">
        <f t="shared" si="262"/>
        <v>-0.98322380655620412</v>
      </c>
      <c r="O1105" s="3">
        <f t="shared" si="263"/>
        <v>0</v>
      </c>
      <c r="P1105" s="2">
        <f t="shared" si="269"/>
        <v>0</v>
      </c>
      <c r="Q1105" s="2">
        <f t="shared" si="264"/>
        <v>4.8986898602091623E-51</v>
      </c>
      <c r="R1105" s="2">
        <f t="shared" si="270"/>
        <v>1</v>
      </c>
      <c r="S1105" s="2">
        <f t="shared" si="271"/>
        <v>0</v>
      </c>
      <c r="T1105" s="2">
        <f t="shared" si="272"/>
        <v>0</v>
      </c>
      <c r="U1105" s="2">
        <f t="shared" si="265"/>
        <v>0</v>
      </c>
      <c r="V1105" s="104">
        <f t="shared" si="266"/>
        <v>0</v>
      </c>
      <c r="W1105" s="110">
        <f t="shared" si="267"/>
        <v>0</v>
      </c>
      <c r="X1105" s="1"/>
      <c r="Y1105" s="1"/>
    </row>
    <row r="1106" spans="7:25">
      <c r="G1106" s="7">
        <f t="shared" si="268"/>
        <v>0.20400000000000379</v>
      </c>
      <c r="H1106" s="6">
        <f t="shared" si="256"/>
        <v>0.10850507110335227</v>
      </c>
      <c r="I1106" s="5">
        <f t="shared" si="257"/>
        <v>55112047655.712822</v>
      </c>
      <c r="J1106" s="3">
        <f t="shared" si="258"/>
        <v>55.112047655712828</v>
      </c>
      <c r="K1106" s="3">
        <f t="shared" si="259"/>
        <v>1.814485294117613E-2</v>
      </c>
      <c r="L1106" s="3">
        <f t="shared" si="260"/>
        <v>20.880462055874858</v>
      </c>
      <c r="M1106" s="4">
        <f t="shared" si="261"/>
        <v>304229.41566337866</v>
      </c>
      <c r="N1106" s="2">
        <f t="shared" si="262"/>
        <v>-0.71368128945751341</v>
      </c>
      <c r="O1106" s="3">
        <f t="shared" si="263"/>
        <v>0</v>
      </c>
      <c r="P1106" s="2">
        <f t="shared" si="269"/>
        <v>0</v>
      </c>
      <c r="Q1106" s="2">
        <f t="shared" si="264"/>
        <v>3.9093165045170663E-51</v>
      </c>
      <c r="R1106" s="2">
        <f t="shared" si="270"/>
        <v>1</v>
      </c>
      <c r="S1106" s="2">
        <f t="shared" si="271"/>
        <v>0</v>
      </c>
      <c r="T1106" s="2">
        <f t="shared" si="272"/>
        <v>0</v>
      </c>
      <c r="U1106" s="2">
        <f t="shared" si="265"/>
        <v>0</v>
      </c>
      <c r="V1106" s="104">
        <f t="shared" si="266"/>
        <v>0</v>
      </c>
      <c r="W1106" s="110">
        <f t="shared" si="267"/>
        <v>0</v>
      </c>
      <c r="X1106" s="1"/>
      <c r="Y1106" s="1"/>
    </row>
    <row r="1107" spans="7:25">
      <c r="G1107" s="7">
        <f t="shared" si="268"/>
        <v>0.2042000000000038</v>
      </c>
      <c r="H1107" s="6">
        <f t="shared" si="256"/>
        <v>0.10861144862404183</v>
      </c>
      <c r="I1107" s="5">
        <f t="shared" si="257"/>
        <v>55166079074.983131</v>
      </c>
      <c r="J1107" s="3">
        <f t="shared" si="258"/>
        <v>55.166079074983138</v>
      </c>
      <c r="K1107" s="3">
        <f t="shared" si="259"/>
        <v>1.8127081292849807E-2</v>
      </c>
      <c r="L1107" s="3">
        <f t="shared" si="260"/>
        <v>20.900933097106108</v>
      </c>
      <c r="M1107" s="4">
        <f t="shared" si="261"/>
        <v>305413.14983362332</v>
      </c>
      <c r="N1107" s="2">
        <f t="shared" si="262"/>
        <v>0.14793456461100671</v>
      </c>
      <c r="O1107" s="3">
        <f t="shared" si="263"/>
        <v>0</v>
      </c>
      <c r="P1107" s="2">
        <f t="shared" si="269"/>
        <v>0</v>
      </c>
      <c r="Q1107" s="2">
        <f t="shared" si="264"/>
        <v>3.1190735523973018E-51</v>
      </c>
      <c r="R1107" s="2">
        <f t="shared" si="270"/>
        <v>1</v>
      </c>
      <c r="S1107" s="2">
        <f t="shared" si="271"/>
        <v>0</v>
      </c>
      <c r="T1107" s="2">
        <f t="shared" si="272"/>
        <v>0</v>
      </c>
      <c r="U1107" s="2">
        <f t="shared" si="265"/>
        <v>0</v>
      </c>
      <c r="V1107" s="104">
        <f t="shared" si="266"/>
        <v>0</v>
      </c>
      <c r="W1107" s="110">
        <f t="shared" si="267"/>
        <v>0</v>
      </c>
      <c r="X1107" s="1"/>
      <c r="Y1107" s="1"/>
    </row>
    <row r="1108" spans="7:25">
      <c r="G1108" s="7">
        <f t="shared" si="268"/>
        <v>0.2044000000000038</v>
      </c>
      <c r="H1108" s="6">
        <f t="shared" si="256"/>
        <v>0.1087178261447314</v>
      </c>
      <c r="I1108" s="5">
        <f t="shared" si="257"/>
        <v>55220110494.253441</v>
      </c>
      <c r="J1108" s="3">
        <f t="shared" si="258"/>
        <v>55.220110494253447</v>
      </c>
      <c r="K1108" s="3">
        <f t="shared" si="259"/>
        <v>1.8109344422700246E-2</v>
      </c>
      <c r="L1108" s="3">
        <f t="shared" si="260"/>
        <v>20.921404138337358</v>
      </c>
      <c r="M1108" s="4">
        <f t="shared" si="261"/>
        <v>306600.34557937755</v>
      </c>
      <c r="N1108" s="2">
        <f t="shared" si="262"/>
        <v>-0.17686249256860836</v>
      </c>
      <c r="O1108" s="3">
        <f t="shared" si="263"/>
        <v>0</v>
      </c>
      <c r="P1108" s="2">
        <f t="shared" si="269"/>
        <v>0</v>
      </c>
      <c r="Q1108" s="2">
        <f t="shared" si="264"/>
        <v>2.4880224471712108E-51</v>
      </c>
      <c r="R1108" s="2">
        <f t="shared" si="270"/>
        <v>1</v>
      </c>
      <c r="S1108" s="2">
        <f t="shared" si="271"/>
        <v>0</v>
      </c>
      <c r="T1108" s="2">
        <f t="shared" si="272"/>
        <v>0</v>
      </c>
      <c r="U1108" s="2">
        <f t="shared" si="265"/>
        <v>0</v>
      </c>
      <c r="V1108" s="104">
        <f t="shared" si="266"/>
        <v>0</v>
      </c>
      <c r="W1108" s="110">
        <f t="shared" si="267"/>
        <v>0</v>
      </c>
      <c r="X1108" s="1"/>
      <c r="Y1108" s="1"/>
    </row>
    <row r="1109" spans="7:25">
      <c r="G1109" s="7">
        <f t="shared" si="268"/>
        <v>0.20460000000000381</v>
      </c>
      <c r="H1109" s="6">
        <f t="shared" si="256"/>
        <v>0.10882420366542096</v>
      </c>
      <c r="I1109" s="5">
        <f t="shared" si="257"/>
        <v>55274141913.52375</v>
      </c>
      <c r="J1109" s="3">
        <f t="shared" si="258"/>
        <v>55.274141913523756</v>
      </c>
      <c r="K1109" s="3">
        <f t="shared" si="259"/>
        <v>1.8091642228738661E-2</v>
      </c>
      <c r="L1109" s="3">
        <f t="shared" si="260"/>
        <v>20.941875179568608</v>
      </c>
      <c r="M1109" s="4">
        <f t="shared" si="261"/>
        <v>307791.00966348307</v>
      </c>
      <c r="N1109" s="2">
        <f t="shared" si="262"/>
        <v>0.17640146217590269</v>
      </c>
      <c r="O1109" s="3">
        <f t="shared" si="263"/>
        <v>0</v>
      </c>
      <c r="P1109" s="2">
        <f t="shared" si="269"/>
        <v>0</v>
      </c>
      <c r="Q1109" s="2">
        <f t="shared" si="264"/>
        <v>1.9842064968981474E-51</v>
      </c>
      <c r="R1109" s="2">
        <f t="shared" si="270"/>
        <v>1</v>
      </c>
      <c r="S1109" s="2">
        <f t="shared" si="271"/>
        <v>0</v>
      </c>
      <c r="T1109" s="2">
        <f t="shared" si="272"/>
        <v>0</v>
      </c>
      <c r="U1109" s="2">
        <f t="shared" si="265"/>
        <v>0</v>
      </c>
      <c r="V1109" s="104">
        <f t="shared" si="266"/>
        <v>0</v>
      </c>
      <c r="W1109" s="110">
        <f t="shared" si="267"/>
        <v>0</v>
      </c>
      <c r="X1109" s="1"/>
      <c r="Y1109" s="1"/>
    </row>
    <row r="1110" spans="7:25">
      <c r="G1110" s="7">
        <f t="shared" si="268"/>
        <v>0.20480000000000381</v>
      </c>
      <c r="H1110" s="6">
        <f t="shared" si="256"/>
        <v>0.10893058118611051</v>
      </c>
      <c r="I1110" s="5">
        <f t="shared" si="257"/>
        <v>55328173332.794052</v>
      </c>
      <c r="J1110" s="3">
        <f t="shared" si="258"/>
        <v>55.328173332794059</v>
      </c>
      <c r="K1110" s="3">
        <f t="shared" si="259"/>
        <v>1.8073974609374661E-2</v>
      </c>
      <c r="L1110" s="3">
        <f t="shared" si="260"/>
        <v>20.962346220799859</v>
      </c>
      <c r="M1110" s="4">
        <f t="shared" si="261"/>
        <v>308985.14885540167</v>
      </c>
      <c r="N1110" s="2">
        <f t="shared" si="262"/>
        <v>-0.1560142340928275</v>
      </c>
      <c r="O1110" s="3">
        <f t="shared" si="263"/>
        <v>0</v>
      </c>
      <c r="P1110" s="2">
        <f t="shared" si="269"/>
        <v>0</v>
      </c>
      <c r="Q1110" s="2">
        <f t="shared" si="264"/>
        <v>1.582061402798852E-51</v>
      </c>
      <c r="R1110" s="2">
        <f t="shared" si="270"/>
        <v>1</v>
      </c>
      <c r="S1110" s="2">
        <f t="shared" si="271"/>
        <v>0</v>
      </c>
      <c r="T1110" s="2">
        <f t="shared" si="272"/>
        <v>0</v>
      </c>
      <c r="U1110" s="2">
        <f t="shared" si="265"/>
        <v>0</v>
      </c>
      <c r="V1110" s="104">
        <f t="shared" si="266"/>
        <v>0</v>
      </c>
      <c r="W1110" s="110">
        <f t="shared" si="267"/>
        <v>0</v>
      </c>
      <c r="X1110" s="1"/>
      <c r="Y1110" s="1"/>
    </row>
    <row r="1111" spans="7:25">
      <c r="G1111" s="7">
        <f t="shared" si="268"/>
        <v>0.20500000000000382</v>
      </c>
      <c r="H1111" s="6">
        <f t="shared" ref="H1111:H1174" si="273">G1111*$E$7/0.00000000000370155</f>
        <v>0.10903695870680007</v>
      </c>
      <c r="I1111" s="5">
        <f t="shared" ref="I1111:I1174" si="274">H1111/$E$7</f>
        <v>55382204752.064354</v>
      </c>
      <c r="J1111" s="3">
        <f t="shared" ref="J1111:J1174" si="275">I1111*0.000000001</f>
        <v>55.382204752064361</v>
      </c>
      <c r="K1111" s="3">
        <f t="shared" ref="K1111:K1174" si="276">1/J1111</f>
        <v>1.8056341463414297E-2</v>
      </c>
      <c r="L1111" s="3">
        <f t="shared" ref="L1111:L1174" si="277">H1111*(($E$8/$E$7)^(1/4))</f>
        <v>20.982817262031105</v>
      </c>
      <c r="M1111" s="4">
        <f t="shared" ref="M1111:M1174" si="278">-$E$22+(3.1415926/2)*($E$8*($E$7^3)*(I1111^4)-2*$E$11*$E$7*(I1111^2))</f>
        <v>310182.76993121614</v>
      </c>
      <c r="N1111" s="2">
        <f t="shared" ref="N1111:N1174" si="279">$E$19*SIN(M1111)+$C$19*COS(M1111)</f>
        <v>0.73855799503357455</v>
      </c>
      <c r="O1111" s="3">
        <f t="shared" ref="O1111:O1174" si="280">EXP(-14.238829*($E$10*$E$10*(($E$8*$E$7*$E$7*(I1111^3)-$E$11*I1111)^2)))</f>
        <v>0</v>
      </c>
      <c r="P1111" s="2">
        <f t="shared" si="269"/>
        <v>0</v>
      </c>
      <c r="Q1111" s="2">
        <f t="shared" ref="Q1111:Q1174" si="281">($E$35*EXP(-$E$37*(I1111^2))+$E$36*EXP(-$E$38*(I1111^2)))/2.431</f>
        <v>1.2611411546205413E-51</v>
      </c>
      <c r="R1111" s="2">
        <f t="shared" si="270"/>
        <v>1</v>
      </c>
      <c r="S1111" s="2">
        <f t="shared" si="271"/>
        <v>0</v>
      </c>
      <c r="T1111" s="2">
        <f t="shared" si="272"/>
        <v>0</v>
      </c>
      <c r="U1111" s="2">
        <f t="shared" ref="U1111:U1174" si="282">T1111*N1111</f>
        <v>0</v>
      </c>
      <c r="V1111" s="104">
        <f t="shared" ref="V1111:V1174" si="283">U1111^2</f>
        <v>0</v>
      </c>
      <c r="W1111" s="110">
        <f t="shared" ref="W1111:W1174" si="284">ABS(U1111)</f>
        <v>0</v>
      </c>
      <c r="X1111" s="1"/>
      <c r="Y1111" s="1"/>
    </row>
    <row r="1112" spans="7:25">
      <c r="G1112" s="7">
        <f t="shared" ref="G1112:G1175" si="285">G1111+$C$20</f>
        <v>0.20520000000000382</v>
      </c>
      <c r="H1112" s="6">
        <f t="shared" si="273"/>
        <v>0.10914333622748963</v>
      </c>
      <c r="I1112" s="5">
        <f t="shared" si="274"/>
        <v>55436236171.334663</v>
      </c>
      <c r="J1112" s="3">
        <f t="shared" si="275"/>
        <v>55.43623617133467</v>
      </c>
      <c r="K1112" s="3">
        <f t="shared" si="276"/>
        <v>1.8038742690058143E-2</v>
      </c>
      <c r="L1112" s="3">
        <f t="shared" si="277"/>
        <v>21.003288303262355</v>
      </c>
      <c r="M1112" s="4">
        <f t="shared" si="278"/>
        <v>311383.87967362971</v>
      </c>
      <c r="N1112" s="2">
        <f t="shared" si="279"/>
        <v>0.96064499342536536</v>
      </c>
      <c r="O1112" s="3">
        <f t="shared" si="280"/>
        <v>0</v>
      </c>
      <c r="P1112" s="2">
        <f t="shared" ref="P1112:P1175" si="286">EXP(-(((3.1415926*$E$14*$E$7*$I1112*$I1112)^2)/11.090355)*(($E$15/$E$6)^2))</f>
        <v>0</v>
      </c>
      <c r="Q1112" s="2">
        <f t="shared" si="281"/>
        <v>1.0050969521220053E-51</v>
      </c>
      <c r="R1112" s="2">
        <f t="shared" ref="R1112:R1175" si="287">EXP((-0.5*(PI()*$E$24*$E$7)^2)*(I1112^4))</f>
        <v>1</v>
      </c>
      <c r="S1112" s="2">
        <f t="shared" ref="S1112:S1175" si="288">EXP(-(((3.1415926*$E$14*$E$7*I1112*I1112)^2)/11.090355)*(($E$15/$E$6)^2))</f>
        <v>0</v>
      </c>
      <c r="T1112" s="2">
        <f t="shared" ref="T1112:T1175" si="289">(R1112*O1112*P1112*((1-$C$17)+(Q1112*$C$17)))*$C$18+(1-$C$18)</f>
        <v>0</v>
      </c>
      <c r="U1112" s="2">
        <f t="shared" si="282"/>
        <v>0</v>
      </c>
      <c r="V1112" s="104">
        <f t="shared" si="283"/>
        <v>0</v>
      </c>
      <c r="W1112" s="110">
        <f t="shared" si="284"/>
        <v>0</v>
      </c>
      <c r="X1112" s="1"/>
      <c r="Y1112" s="1"/>
    </row>
    <row r="1113" spans="7:25">
      <c r="G1113" s="7">
        <f t="shared" si="285"/>
        <v>0.20540000000000383</v>
      </c>
      <c r="H1113" s="6">
        <f t="shared" si="273"/>
        <v>0.1092497137481792</v>
      </c>
      <c r="I1113" s="5">
        <f t="shared" si="274"/>
        <v>55490267590.604973</v>
      </c>
      <c r="J1113" s="3">
        <f t="shared" si="275"/>
        <v>55.490267590604979</v>
      </c>
      <c r="K1113" s="3">
        <f t="shared" si="276"/>
        <v>1.8021178188899371E-2</v>
      </c>
      <c r="L1113" s="3">
        <f t="shared" si="277"/>
        <v>21.023759344493605</v>
      </c>
      <c r="M1113" s="4">
        <f t="shared" si="278"/>
        <v>312588.48487196577</v>
      </c>
      <c r="N1113" s="2">
        <f t="shared" si="279"/>
        <v>8.5791484227055737E-2</v>
      </c>
      <c r="O1113" s="3">
        <f t="shared" si="280"/>
        <v>0</v>
      </c>
      <c r="P1113" s="2">
        <f t="shared" si="286"/>
        <v>0</v>
      </c>
      <c r="Q1113" s="2">
        <f t="shared" si="281"/>
        <v>8.0085908905059255E-52</v>
      </c>
      <c r="R1113" s="2">
        <f t="shared" si="287"/>
        <v>1</v>
      </c>
      <c r="S1113" s="2">
        <f t="shared" si="288"/>
        <v>0</v>
      </c>
      <c r="T1113" s="2">
        <f t="shared" si="289"/>
        <v>0</v>
      </c>
      <c r="U1113" s="2">
        <f t="shared" si="282"/>
        <v>0</v>
      </c>
      <c r="V1113" s="104">
        <f t="shared" si="283"/>
        <v>0</v>
      </c>
      <c r="W1113" s="110">
        <f t="shared" si="284"/>
        <v>0</v>
      </c>
      <c r="X1113" s="1"/>
      <c r="Y1113" s="1"/>
    </row>
    <row r="1114" spans="7:25">
      <c r="G1114" s="7">
        <f t="shared" si="285"/>
        <v>0.20560000000000384</v>
      </c>
      <c r="H1114" s="6">
        <f t="shared" si="273"/>
        <v>0.10935609126886876</v>
      </c>
      <c r="I1114" s="5">
        <f t="shared" si="274"/>
        <v>55544299009.875282</v>
      </c>
      <c r="J1114" s="3">
        <f t="shared" si="275"/>
        <v>55.544299009875289</v>
      </c>
      <c r="K1114" s="3">
        <f t="shared" si="276"/>
        <v>1.800364785992184E-2</v>
      </c>
      <c r="L1114" s="3">
        <f t="shared" si="277"/>
        <v>21.044230385724859</v>
      </c>
      <c r="M1114" s="4">
        <f t="shared" si="278"/>
        <v>313796.59232216841</v>
      </c>
      <c r="N1114" s="2">
        <f t="shared" si="279"/>
        <v>0.96867149439915279</v>
      </c>
      <c r="O1114" s="3">
        <f t="shared" si="280"/>
        <v>0</v>
      </c>
      <c r="P1114" s="2">
        <f t="shared" si="286"/>
        <v>0</v>
      </c>
      <c r="Q1114" s="2">
        <f t="shared" si="281"/>
        <v>6.3798160453392237E-52</v>
      </c>
      <c r="R1114" s="2">
        <f t="shared" si="287"/>
        <v>1</v>
      </c>
      <c r="S1114" s="2">
        <f t="shared" si="288"/>
        <v>0</v>
      </c>
      <c r="T1114" s="2">
        <f t="shared" si="289"/>
        <v>0</v>
      </c>
      <c r="U1114" s="2">
        <f t="shared" si="282"/>
        <v>0</v>
      </c>
      <c r="V1114" s="104">
        <f t="shared" si="283"/>
        <v>0</v>
      </c>
      <c r="W1114" s="110">
        <f t="shared" si="284"/>
        <v>0</v>
      </c>
      <c r="X1114" s="1"/>
      <c r="Y1114" s="1"/>
    </row>
    <row r="1115" spans="7:25">
      <c r="G1115" s="7">
        <f t="shared" si="285"/>
        <v>0.20580000000000384</v>
      </c>
      <c r="H1115" s="6">
        <f t="shared" si="273"/>
        <v>0.10946246878955831</v>
      </c>
      <c r="I1115" s="5">
        <f t="shared" si="274"/>
        <v>55598330429.145584</v>
      </c>
      <c r="J1115" s="3">
        <f t="shared" si="275"/>
        <v>55.598330429145591</v>
      </c>
      <c r="K1115" s="3">
        <f t="shared" si="276"/>
        <v>1.7986151603498205E-2</v>
      </c>
      <c r="L1115" s="3">
        <f t="shared" si="277"/>
        <v>21.064701426956105</v>
      </c>
      <c r="M1115" s="4">
        <f t="shared" si="278"/>
        <v>315008.20882680209</v>
      </c>
      <c r="N1115" s="2">
        <f t="shared" si="279"/>
        <v>0.7057694295652418</v>
      </c>
      <c r="O1115" s="3">
        <f t="shared" si="280"/>
        <v>0</v>
      </c>
      <c r="P1115" s="2">
        <f t="shared" si="286"/>
        <v>0</v>
      </c>
      <c r="Q1115" s="2">
        <f t="shared" si="281"/>
        <v>5.08117437442992E-52</v>
      </c>
      <c r="R1115" s="2">
        <f t="shared" si="287"/>
        <v>1</v>
      </c>
      <c r="S1115" s="2">
        <f t="shared" si="288"/>
        <v>0</v>
      </c>
      <c r="T1115" s="2">
        <f t="shared" si="289"/>
        <v>0</v>
      </c>
      <c r="U1115" s="2">
        <f t="shared" si="282"/>
        <v>0</v>
      </c>
      <c r="V1115" s="104">
        <f t="shared" si="283"/>
        <v>0</v>
      </c>
      <c r="W1115" s="110">
        <f t="shared" si="284"/>
        <v>0</v>
      </c>
      <c r="X1115" s="1"/>
      <c r="Y1115" s="1"/>
    </row>
    <row r="1116" spans="7:25">
      <c r="G1116" s="7">
        <f t="shared" si="285"/>
        <v>0.20600000000000385</v>
      </c>
      <c r="H1116" s="6">
        <f t="shared" si="273"/>
        <v>0.10956884631024788</v>
      </c>
      <c r="I1116" s="5">
        <f t="shared" si="274"/>
        <v>55652361848.415894</v>
      </c>
      <c r="J1116" s="3">
        <f t="shared" si="275"/>
        <v>55.6523618484159</v>
      </c>
      <c r="K1116" s="3">
        <f t="shared" si="276"/>
        <v>1.7968689320388011E-2</v>
      </c>
      <c r="L1116" s="3">
        <f t="shared" si="277"/>
        <v>21.085172468187356</v>
      </c>
      <c r="M1116" s="4">
        <f t="shared" si="278"/>
        <v>316223.34119505237</v>
      </c>
      <c r="N1116" s="2">
        <f t="shared" si="279"/>
        <v>-0.11923560331660077</v>
      </c>
      <c r="O1116" s="3">
        <f t="shared" si="280"/>
        <v>0</v>
      </c>
      <c r="P1116" s="2">
        <f t="shared" si="286"/>
        <v>0</v>
      </c>
      <c r="Q1116" s="2">
        <f t="shared" si="281"/>
        <v>4.0459819109051591E-52</v>
      </c>
      <c r="R1116" s="2">
        <f t="shared" si="287"/>
        <v>1</v>
      </c>
      <c r="S1116" s="2">
        <f t="shared" si="288"/>
        <v>0</v>
      </c>
      <c r="T1116" s="2">
        <f t="shared" si="289"/>
        <v>0</v>
      </c>
      <c r="U1116" s="2">
        <f t="shared" si="282"/>
        <v>0</v>
      </c>
      <c r="V1116" s="104">
        <f t="shared" si="283"/>
        <v>0</v>
      </c>
      <c r="W1116" s="110">
        <f t="shared" si="284"/>
        <v>0</v>
      </c>
      <c r="X1116" s="1"/>
      <c r="Y1116" s="1"/>
    </row>
    <row r="1117" spans="7:25">
      <c r="G1117" s="7">
        <f t="shared" si="285"/>
        <v>0.20620000000000385</v>
      </c>
      <c r="H1117" s="6">
        <f t="shared" si="273"/>
        <v>0.10967522383093745</v>
      </c>
      <c r="I1117" s="5">
        <f t="shared" si="274"/>
        <v>55706393267.686203</v>
      </c>
      <c r="J1117" s="3">
        <f t="shared" si="275"/>
        <v>55.706393267686209</v>
      </c>
      <c r="K1117" s="3">
        <f t="shared" si="276"/>
        <v>1.795126091173584E-2</v>
      </c>
      <c r="L1117" s="3">
        <f t="shared" si="277"/>
        <v>21.105643509418606</v>
      </c>
      <c r="M1117" s="4">
        <f t="shared" si="278"/>
        <v>317441.9962427243</v>
      </c>
      <c r="N1117" s="2">
        <f t="shared" si="279"/>
        <v>0.16265605554595808</v>
      </c>
      <c r="O1117" s="3">
        <f t="shared" si="280"/>
        <v>0</v>
      </c>
      <c r="P1117" s="2">
        <f t="shared" si="286"/>
        <v>0</v>
      </c>
      <c r="Q1117" s="2">
        <f t="shared" si="281"/>
        <v>3.2209773383369647E-52</v>
      </c>
      <c r="R1117" s="2">
        <f t="shared" si="287"/>
        <v>1</v>
      </c>
      <c r="S1117" s="2">
        <f t="shared" si="288"/>
        <v>0</v>
      </c>
      <c r="T1117" s="2">
        <f t="shared" si="289"/>
        <v>0</v>
      </c>
      <c r="U1117" s="2">
        <f t="shared" si="282"/>
        <v>0</v>
      </c>
      <c r="V1117" s="104">
        <f t="shared" si="283"/>
        <v>0</v>
      </c>
      <c r="W1117" s="110">
        <f t="shared" si="284"/>
        <v>0</v>
      </c>
      <c r="X1117" s="1"/>
      <c r="Y1117" s="1"/>
    </row>
    <row r="1118" spans="7:25">
      <c r="G1118" s="7">
        <f t="shared" si="285"/>
        <v>0.20640000000000386</v>
      </c>
      <c r="H1118" s="6">
        <f t="shared" si="273"/>
        <v>0.10978160135162701</v>
      </c>
      <c r="I1118" s="5">
        <f t="shared" si="274"/>
        <v>55760424686.956512</v>
      </c>
      <c r="J1118" s="3">
        <f t="shared" si="275"/>
        <v>55.760424686956519</v>
      </c>
      <c r="K1118" s="3">
        <f t="shared" si="276"/>
        <v>1.7933866279069427E-2</v>
      </c>
      <c r="L1118" s="3">
        <f t="shared" si="277"/>
        <v>21.126114550649856</v>
      </c>
      <c r="M1118" s="4">
        <f t="shared" si="278"/>
        <v>318664.18079224438</v>
      </c>
      <c r="N1118" s="2">
        <f t="shared" si="279"/>
        <v>-5.8341542288648934E-2</v>
      </c>
      <c r="O1118" s="3">
        <f t="shared" si="280"/>
        <v>0</v>
      </c>
      <c r="P1118" s="2">
        <f t="shared" si="286"/>
        <v>0</v>
      </c>
      <c r="Q1118" s="2">
        <f t="shared" si="281"/>
        <v>2.5636297144527973E-52</v>
      </c>
      <c r="R1118" s="2">
        <f t="shared" si="287"/>
        <v>1</v>
      </c>
      <c r="S1118" s="2">
        <f t="shared" si="288"/>
        <v>0</v>
      </c>
      <c r="T1118" s="2">
        <f t="shared" si="289"/>
        <v>0</v>
      </c>
      <c r="U1118" s="2">
        <f t="shared" si="282"/>
        <v>0</v>
      </c>
      <c r="V1118" s="104">
        <f t="shared" si="283"/>
        <v>0</v>
      </c>
      <c r="W1118" s="110">
        <f t="shared" si="284"/>
        <v>0</v>
      </c>
      <c r="X1118" s="1"/>
      <c r="Y1118" s="1"/>
    </row>
    <row r="1119" spans="7:25">
      <c r="G1119" s="7">
        <f t="shared" si="285"/>
        <v>0.20660000000000386</v>
      </c>
      <c r="H1119" s="6">
        <f t="shared" si="273"/>
        <v>0.10988797887231656</v>
      </c>
      <c r="I1119" s="5">
        <f t="shared" si="274"/>
        <v>55814456106.226814</v>
      </c>
      <c r="J1119" s="3">
        <f t="shared" si="275"/>
        <v>55.814456106226821</v>
      </c>
      <c r="K1119" s="3">
        <f t="shared" si="276"/>
        <v>1.7916505324297824E-2</v>
      </c>
      <c r="L1119" s="3">
        <f t="shared" si="277"/>
        <v>21.146585591881106</v>
      </c>
      <c r="M1119" s="4">
        <f t="shared" si="278"/>
        <v>319889.9016726588</v>
      </c>
      <c r="N1119" s="2">
        <f t="shared" si="279"/>
        <v>0.42717932047558566</v>
      </c>
      <c r="O1119" s="3">
        <f t="shared" si="280"/>
        <v>0</v>
      </c>
      <c r="P1119" s="2">
        <f t="shared" si="286"/>
        <v>0</v>
      </c>
      <c r="Q1119" s="2">
        <f t="shared" si="281"/>
        <v>2.0399842722950557E-52</v>
      </c>
      <c r="R1119" s="2">
        <f t="shared" si="287"/>
        <v>1</v>
      </c>
      <c r="S1119" s="2">
        <f t="shared" si="288"/>
        <v>0</v>
      </c>
      <c r="T1119" s="2">
        <f t="shared" si="289"/>
        <v>0</v>
      </c>
      <c r="U1119" s="2">
        <f t="shared" si="282"/>
        <v>0</v>
      </c>
      <c r="V1119" s="104">
        <f t="shared" si="283"/>
        <v>0</v>
      </c>
      <c r="W1119" s="110">
        <f t="shared" si="284"/>
        <v>0</v>
      </c>
      <c r="X1119" s="1"/>
      <c r="Y1119" s="1"/>
    </row>
    <row r="1120" spans="7:25">
      <c r="G1120" s="7">
        <f t="shared" si="285"/>
        <v>0.20680000000000387</v>
      </c>
      <c r="H1120" s="6">
        <f t="shared" si="273"/>
        <v>0.10999435639300613</v>
      </c>
      <c r="I1120" s="5">
        <f t="shared" si="274"/>
        <v>55868487525.497124</v>
      </c>
      <c r="J1120" s="3">
        <f t="shared" si="275"/>
        <v>55.86848752549713</v>
      </c>
      <c r="K1120" s="3">
        <f t="shared" si="276"/>
        <v>1.7899177949709529E-2</v>
      </c>
      <c r="L1120" s="3">
        <f t="shared" si="277"/>
        <v>21.167056633112356</v>
      </c>
      <c r="M1120" s="4">
        <f t="shared" si="278"/>
        <v>321119.16571963509</v>
      </c>
      <c r="N1120" s="2">
        <f t="shared" si="279"/>
        <v>-0.9740964198511225</v>
      </c>
      <c r="O1120" s="3">
        <f t="shared" si="280"/>
        <v>0</v>
      </c>
      <c r="P1120" s="2">
        <f t="shared" si="286"/>
        <v>0</v>
      </c>
      <c r="Q1120" s="2">
        <f t="shared" si="281"/>
        <v>1.6229391487472374E-52</v>
      </c>
      <c r="R1120" s="2">
        <f t="shared" si="287"/>
        <v>1</v>
      </c>
      <c r="S1120" s="2">
        <f t="shared" si="288"/>
        <v>0</v>
      </c>
      <c r="T1120" s="2">
        <f t="shared" si="289"/>
        <v>0</v>
      </c>
      <c r="U1120" s="2">
        <f t="shared" si="282"/>
        <v>0</v>
      </c>
      <c r="V1120" s="104">
        <f t="shared" si="283"/>
        <v>0</v>
      </c>
      <c r="W1120" s="110">
        <f t="shared" si="284"/>
        <v>0</v>
      </c>
      <c r="X1120" s="1"/>
      <c r="Y1120" s="1"/>
    </row>
    <row r="1121" spans="7:25">
      <c r="G1121" s="7">
        <f t="shared" si="285"/>
        <v>0.20700000000000388</v>
      </c>
      <c r="H1121" s="6">
        <f t="shared" si="273"/>
        <v>0.11010073391369569</v>
      </c>
      <c r="I1121" s="5">
        <f t="shared" si="274"/>
        <v>55922518944.767433</v>
      </c>
      <c r="J1121" s="3">
        <f t="shared" si="275"/>
        <v>55.92251894476744</v>
      </c>
      <c r="K1121" s="3">
        <f t="shared" si="276"/>
        <v>1.7881884057970678E-2</v>
      </c>
      <c r="L1121" s="3">
        <f t="shared" si="277"/>
        <v>21.187527674343606</v>
      </c>
      <c r="M1121" s="4">
        <f t="shared" si="278"/>
        <v>322351.97977546044</v>
      </c>
      <c r="N1121" s="2">
        <f t="shared" si="279"/>
        <v>-0.46989055454827505</v>
      </c>
      <c r="O1121" s="3">
        <f t="shared" si="280"/>
        <v>0</v>
      </c>
      <c r="P1121" s="2">
        <f t="shared" si="286"/>
        <v>0</v>
      </c>
      <c r="Q1121" s="2">
        <f t="shared" si="281"/>
        <v>1.2908671492537298E-52</v>
      </c>
      <c r="R1121" s="2">
        <f t="shared" si="287"/>
        <v>1</v>
      </c>
      <c r="S1121" s="2">
        <f t="shared" si="288"/>
        <v>0</v>
      </c>
      <c r="T1121" s="2">
        <f t="shared" si="289"/>
        <v>0</v>
      </c>
      <c r="U1121" s="2">
        <f t="shared" si="282"/>
        <v>0</v>
      </c>
      <c r="V1121" s="104">
        <f t="shared" si="283"/>
        <v>0</v>
      </c>
      <c r="W1121" s="110">
        <f t="shared" si="284"/>
        <v>0</v>
      </c>
      <c r="X1121" s="1"/>
      <c r="Y1121" s="1"/>
    </row>
    <row r="1122" spans="7:25">
      <c r="G1122" s="7">
        <f t="shared" si="285"/>
        <v>0.20720000000000388</v>
      </c>
      <c r="H1122" s="6">
        <f t="shared" si="273"/>
        <v>0.11020711143438526</v>
      </c>
      <c r="I1122" s="5">
        <f t="shared" si="274"/>
        <v>55976550364.037743</v>
      </c>
      <c r="J1122" s="3">
        <f t="shared" si="275"/>
        <v>55.976550364037749</v>
      </c>
      <c r="K1122" s="3">
        <f t="shared" si="276"/>
        <v>1.7864623552123215E-2</v>
      </c>
      <c r="L1122" s="3">
        <f t="shared" si="277"/>
        <v>21.207998715574856</v>
      </c>
      <c r="M1122" s="4">
        <f t="shared" si="278"/>
        <v>323588.35068904335</v>
      </c>
      <c r="N1122" s="2">
        <f t="shared" si="279"/>
        <v>-0.94442267310167816</v>
      </c>
      <c r="O1122" s="3">
        <f t="shared" si="280"/>
        <v>0</v>
      </c>
      <c r="P1122" s="2">
        <f t="shared" si="286"/>
        <v>0</v>
      </c>
      <c r="Q1122" s="2">
        <f t="shared" si="281"/>
        <v>1.0265137143479387E-52</v>
      </c>
      <c r="R1122" s="2">
        <f t="shared" si="287"/>
        <v>1</v>
      </c>
      <c r="S1122" s="2">
        <f t="shared" si="288"/>
        <v>0</v>
      </c>
      <c r="T1122" s="2">
        <f t="shared" si="289"/>
        <v>0</v>
      </c>
      <c r="U1122" s="2">
        <f t="shared" si="282"/>
        <v>0</v>
      </c>
      <c r="V1122" s="104">
        <f t="shared" si="283"/>
        <v>0</v>
      </c>
      <c r="W1122" s="110">
        <f t="shared" si="284"/>
        <v>0</v>
      </c>
      <c r="X1122" s="1"/>
      <c r="Y1122" s="1"/>
    </row>
    <row r="1123" spans="7:25">
      <c r="G1123" s="7">
        <f t="shared" si="285"/>
        <v>0.20740000000000389</v>
      </c>
      <c r="H1123" s="6">
        <f t="shared" si="273"/>
        <v>0.11031348895507483</v>
      </c>
      <c r="I1123" s="5">
        <f t="shared" si="274"/>
        <v>56030581783.308052</v>
      </c>
      <c r="J1123" s="3">
        <f t="shared" si="275"/>
        <v>56.030581783308058</v>
      </c>
      <c r="K1123" s="3">
        <f t="shared" si="276"/>
        <v>1.7847396335583073E-2</v>
      </c>
      <c r="L1123" s="3">
        <f t="shared" si="277"/>
        <v>21.22846975680611</v>
      </c>
      <c r="M1123" s="4">
        <f t="shared" si="278"/>
        <v>324828.28531591204</v>
      </c>
      <c r="N1123" s="2">
        <f t="shared" si="279"/>
        <v>0.23902598433133559</v>
      </c>
      <c r="O1123" s="3">
        <f t="shared" si="280"/>
        <v>0</v>
      </c>
      <c r="P1123" s="2">
        <f t="shared" si="286"/>
        <v>0</v>
      </c>
      <c r="Q1123" s="2">
        <f t="shared" si="281"/>
        <v>8.161159357569412E-53</v>
      </c>
      <c r="R1123" s="2">
        <f t="shared" si="287"/>
        <v>1</v>
      </c>
      <c r="S1123" s="2">
        <f t="shared" si="288"/>
        <v>0</v>
      </c>
      <c r="T1123" s="2">
        <f t="shared" si="289"/>
        <v>0</v>
      </c>
      <c r="U1123" s="2">
        <f t="shared" si="282"/>
        <v>0</v>
      </c>
      <c r="V1123" s="104">
        <f t="shared" si="283"/>
        <v>0</v>
      </c>
      <c r="W1123" s="110">
        <f t="shared" si="284"/>
        <v>0</v>
      </c>
      <c r="X1123" s="1"/>
      <c r="Y1123" s="1"/>
    </row>
    <row r="1124" spans="7:25">
      <c r="G1124" s="7">
        <f t="shared" si="285"/>
        <v>0.20760000000000389</v>
      </c>
      <c r="H1124" s="6">
        <f t="shared" si="273"/>
        <v>0.11041986647576438</v>
      </c>
      <c r="I1124" s="5">
        <f t="shared" si="274"/>
        <v>56084613202.578354</v>
      </c>
      <c r="J1124" s="3">
        <f t="shared" si="275"/>
        <v>56.08461320257836</v>
      </c>
      <c r="K1124" s="3">
        <f t="shared" si="276"/>
        <v>1.7830202312138391E-2</v>
      </c>
      <c r="L1124" s="3">
        <f t="shared" si="277"/>
        <v>21.248940798037356</v>
      </c>
      <c r="M1124" s="4">
        <f t="shared" si="278"/>
        <v>326071.79051821574</v>
      </c>
      <c r="N1124" s="2">
        <f t="shared" si="279"/>
        <v>-0.31848030635487595</v>
      </c>
      <c r="O1124" s="3">
        <f t="shared" si="280"/>
        <v>0</v>
      </c>
      <c r="P1124" s="2">
        <f t="shared" si="286"/>
        <v>0</v>
      </c>
      <c r="Q1124" s="2">
        <f t="shared" si="281"/>
        <v>6.4869844249696658E-53</v>
      </c>
      <c r="R1124" s="2">
        <f t="shared" si="287"/>
        <v>1</v>
      </c>
      <c r="S1124" s="2">
        <f t="shared" si="288"/>
        <v>0</v>
      </c>
      <c r="T1124" s="2">
        <f t="shared" si="289"/>
        <v>0</v>
      </c>
      <c r="U1124" s="2">
        <f t="shared" si="282"/>
        <v>0</v>
      </c>
      <c r="V1124" s="104">
        <f t="shared" si="283"/>
        <v>0</v>
      </c>
      <c r="W1124" s="110">
        <f t="shared" si="284"/>
        <v>0</v>
      </c>
      <c r="X1124" s="1"/>
      <c r="Y1124" s="1"/>
    </row>
    <row r="1125" spans="7:25">
      <c r="G1125" s="7">
        <f t="shared" si="285"/>
        <v>0.2078000000000039</v>
      </c>
      <c r="H1125" s="6">
        <f t="shared" si="273"/>
        <v>0.11052624399645394</v>
      </c>
      <c r="I1125" s="5">
        <f t="shared" si="274"/>
        <v>56138644621.848663</v>
      </c>
      <c r="J1125" s="3">
        <f t="shared" si="275"/>
        <v>56.13864462184867</v>
      </c>
      <c r="K1125" s="3">
        <f t="shared" si="276"/>
        <v>1.7813041385947689E-2</v>
      </c>
      <c r="L1125" s="3">
        <f t="shared" si="277"/>
        <v>21.269411839268606</v>
      </c>
      <c r="M1125" s="4">
        <f t="shared" si="278"/>
        <v>327318.87316472415</v>
      </c>
      <c r="N1125" s="2">
        <f t="shared" si="279"/>
        <v>0.43835069390702025</v>
      </c>
      <c r="O1125" s="3">
        <f t="shared" si="280"/>
        <v>0</v>
      </c>
      <c r="P1125" s="2">
        <f t="shared" si="286"/>
        <v>0</v>
      </c>
      <c r="Q1125" s="2">
        <f t="shared" si="281"/>
        <v>5.1551077507470338E-53</v>
      </c>
      <c r="R1125" s="2">
        <f t="shared" si="287"/>
        <v>1</v>
      </c>
      <c r="S1125" s="2">
        <f t="shared" si="288"/>
        <v>0</v>
      </c>
      <c r="T1125" s="2">
        <f t="shared" si="289"/>
        <v>0</v>
      </c>
      <c r="U1125" s="2">
        <f t="shared" si="282"/>
        <v>0</v>
      </c>
      <c r="V1125" s="104">
        <f t="shared" si="283"/>
        <v>0</v>
      </c>
      <c r="W1125" s="110">
        <f t="shared" si="284"/>
        <v>0</v>
      </c>
      <c r="X1125" s="1"/>
      <c r="Y1125" s="1"/>
    </row>
    <row r="1126" spans="7:25">
      <c r="G1126" s="7">
        <f t="shared" si="285"/>
        <v>0.2080000000000039</v>
      </c>
      <c r="H1126" s="6">
        <f t="shared" si="273"/>
        <v>0.11063262151714351</v>
      </c>
      <c r="I1126" s="5">
        <f t="shared" si="274"/>
        <v>56192676041.118973</v>
      </c>
      <c r="J1126" s="3">
        <f t="shared" si="275"/>
        <v>56.192676041118979</v>
      </c>
      <c r="K1126" s="3">
        <f t="shared" si="276"/>
        <v>1.7795913461538124E-2</v>
      </c>
      <c r="L1126" s="3">
        <f t="shared" si="277"/>
        <v>21.289882880499857</v>
      </c>
      <c r="M1126" s="4">
        <f t="shared" si="278"/>
        <v>328569.54013082723</v>
      </c>
      <c r="N1126" s="2">
        <f t="shared" si="279"/>
        <v>0.14020937497943764</v>
      </c>
      <c r="O1126" s="3">
        <f t="shared" si="280"/>
        <v>0</v>
      </c>
      <c r="P1126" s="2">
        <f t="shared" si="286"/>
        <v>0</v>
      </c>
      <c r="Q1126" s="2">
        <f t="shared" si="281"/>
        <v>4.0957791814755072E-53</v>
      </c>
      <c r="R1126" s="2">
        <f t="shared" si="287"/>
        <v>1</v>
      </c>
      <c r="S1126" s="2">
        <f t="shared" si="288"/>
        <v>0</v>
      </c>
      <c r="T1126" s="2">
        <f t="shared" si="289"/>
        <v>0</v>
      </c>
      <c r="U1126" s="2">
        <f t="shared" si="282"/>
        <v>0</v>
      </c>
      <c r="V1126" s="104">
        <f t="shared" si="283"/>
        <v>0</v>
      </c>
      <c r="W1126" s="110">
        <f t="shared" si="284"/>
        <v>0</v>
      </c>
      <c r="X1126" s="1"/>
      <c r="Y1126" s="1"/>
    </row>
    <row r="1127" spans="7:25">
      <c r="G1127" s="7">
        <f t="shared" si="285"/>
        <v>0.20820000000000391</v>
      </c>
      <c r="H1127" s="6">
        <f t="shared" si="273"/>
        <v>0.11073899903783307</v>
      </c>
      <c r="I1127" s="5">
        <f t="shared" si="274"/>
        <v>56246707460.389282</v>
      </c>
      <c r="J1127" s="3">
        <f t="shared" si="275"/>
        <v>56.246707460389288</v>
      </c>
      <c r="K1127" s="3">
        <f t="shared" si="276"/>
        <v>1.7778818443803697E-2</v>
      </c>
      <c r="L1127" s="3">
        <f t="shared" si="277"/>
        <v>21.31035392173111</v>
      </c>
      <c r="M1127" s="4">
        <f t="shared" si="278"/>
        <v>329823.79829853569</v>
      </c>
      <c r="N1127" s="2">
        <f t="shared" si="279"/>
        <v>0.58268292592602999</v>
      </c>
      <c r="O1127" s="3">
        <f t="shared" si="280"/>
        <v>0</v>
      </c>
      <c r="P1127" s="2">
        <f t="shared" si="286"/>
        <v>0</v>
      </c>
      <c r="Q1127" s="2">
        <f t="shared" si="281"/>
        <v>3.2534131377591397E-53</v>
      </c>
      <c r="R1127" s="2">
        <f t="shared" si="287"/>
        <v>1</v>
      </c>
      <c r="S1127" s="2">
        <f t="shared" si="288"/>
        <v>0</v>
      </c>
      <c r="T1127" s="2">
        <f t="shared" si="289"/>
        <v>0</v>
      </c>
      <c r="U1127" s="2">
        <f t="shared" si="282"/>
        <v>0</v>
      </c>
      <c r="V1127" s="104">
        <f t="shared" si="283"/>
        <v>0</v>
      </c>
      <c r="W1127" s="110">
        <f t="shared" si="284"/>
        <v>0</v>
      </c>
      <c r="X1127" s="1"/>
      <c r="Y1127" s="1"/>
    </row>
    <row r="1128" spans="7:25">
      <c r="G1128" s="7">
        <f t="shared" si="285"/>
        <v>0.20840000000000392</v>
      </c>
      <c r="H1128" s="6">
        <f t="shared" si="273"/>
        <v>0.11084537655852263</v>
      </c>
      <c r="I1128" s="5">
        <f t="shared" si="274"/>
        <v>56300738879.659584</v>
      </c>
      <c r="J1128" s="3">
        <f t="shared" si="275"/>
        <v>56.30073887965959</v>
      </c>
      <c r="K1128" s="3">
        <f t="shared" si="276"/>
        <v>1.7761756238003502E-2</v>
      </c>
      <c r="L1128" s="3">
        <f t="shared" si="277"/>
        <v>21.330824962962357</v>
      </c>
      <c r="M1128" s="4">
        <f t="shared" si="278"/>
        <v>331081.65455648035</v>
      </c>
      <c r="N1128" s="2">
        <f t="shared" si="279"/>
        <v>0.96365711916384333</v>
      </c>
      <c r="O1128" s="3">
        <f t="shared" si="280"/>
        <v>0</v>
      </c>
      <c r="P1128" s="2">
        <f t="shared" si="286"/>
        <v>0</v>
      </c>
      <c r="Q1128" s="2">
        <f t="shared" si="281"/>
        <v>2.583722057926226E-53</v>
      </c>
      <c r="R1128" s="2">
        <f t="shared" si="287"/>
        <v>1</v>
      </c>
      <c r="S1128" s="2">
        <f t="shared" si="288"/>
        <v>0</v>
      </c>
      <c r="T1128" s="2">
        <f t="shared" si="289"/>
        <v>0</v>
      </c>
      <c r="U1128" s="2">
        <f t="shared" si="282"/>
        <v>0</v>
      </c>
      <c r="V1128" s="104">
        <f t="shared" si="283"/>
        <v>0</v>
      </c>
      <c r="W1128" s="110">
        <f t="shared" si="284"/>
        <v>0</v>
      </c>
      <c r="X1128" s="1"/>
      <c r="Y1128" s="1"/>
    </row>
    <row r="1129" spans="7:25">
      <c r="G1129" s="7">
        <f t="shared" si="285"/>
        <v>0.20860000000000392</v>
      </c>
      <c r="H1129" s="6">
        <f t="shared" si="273"/>
        <v>0.11095175407921219</v>
      </c>
      <c r="I1129" s="5">
        <f t="shared" si="274"/>
        <v>56354770298.929893</v>
      </c>
      <c r="J1129" s="3">
        <f t="shared" si="275"/>
        <v>56.3547702989299</v>
      </c>
      <c r="K1129" s="3">
        <f t="shared" si="276"/>
        <v>1.7744726749759968E-2</v>
      </c>
      <c r="L1129" s="3">
        <f t="shared" si="277"/>
        <v>21.351296004193607</v>
      </c>
      <c r="M1129" s="4">
        <f t="shared" si="278"/>
        <v>332343.1157999133</v>
      </c>
      <c r="N1129" s="2">
        <f t="shared" si="279"/>
        <v>0.37298049269722283</v>
      </c>
      <c r="O1129" s="3">
        <f t="shared" si="280"/>
        <v>0</v>
      </c>
      <c r="P1129" s="2">
        <f t="shared" si="286"/>
        <v>0</v>
      </c>
      <c r="Q1129" s="2">
        <f t="shared" si="281"/>
        <v>2.0514279327588992E-53</v>
      </c>
      <c r="R1129" s="2">
        <f t="shared" si="287"/>
        <v>1</v>
      </c>
      <c r="S1129" s="2">
        <f t="shared" si="288"/>
        <v>0</v>
      </c>
      <c r="T1129" s="2">
        <f t="shared" si="289"/>
        <v>0</v>
      </c>
      <c r="U1129" s="2">
        <f t="shared" si="282"/>
        <v>0</v>
      </c>
      <c r="V1129" s="104">
        <f t="shared" si="283"/>
        <v>0</v>
      </c>
      <c r="W1129" s="110">
        <f t="shared" si="284"/>
        <v>0</v>
      </c>
      <c r="X1129" s="1"/>
      <c r="Y1129" s="1"/>
    </row>
    <row r="1130" spans="7:25">
      <c r="G1130" s="7">
        <f t="shared" si="285"/>
        <v>0.20880000000000393</v>
      </c>
      <c r="H1130" s="6">
        <f t="shared" si="273"/>
        <v>0.11105813159990176</v>
      </c>
      <c r="I1130" s="5">
        <f t="shared" si="274"/>
        <v>56408801718.200195</v>
      </c>
      <c r="J1130" s="3">
        <f t="shared" si="275"/>
        <v>56.408801718200202</v>
      </c>
      <c r="K1130" s="3">
        <f t="shared" si="276"/>
        <v>1.7727729885057136E-2</v>
      </c>
      <c r="L1130" s="3">
        <f t="shared" si="277"/>
        <v>21.371767045424857</v>
      </c>
      <c r="M1130" s="4">
        <f t="shared" si="278"/>
        <v>333608.18893070612</v>
      </c>
      <c r="N1130" s="2">
        <f t="shared" si="279"/>
        <v>0.56998644221938521</v>
      </c>
      <c r="O1130" s="3">
        <f t="shared" si="280"/>
        <v>0</v>
      </c>
      <c r="P1130" s="2">
        <f t="shared" si="286"/>
        <v>0</v>
      </c>
      <c r="Q1130" s="2">
        <f t="shared" si="281"/>
        <v>1.6284357622156104E-53</v>
      </c>
      <c r="R1130" s="2">
        <f t="shared" si="287"/>
        <v>1</v>
      </c>
      <c r="S1130" s="2">
        <f t="shared" si="288"/>
        <v>0</v>
      </c>
      <c r="T1130" s="2">
        <f t="shared" si="289"/>
        <v>0</v>
      </c>
      <c r="U1130" s="2">
        <f t="shared" si="282"/>
        <v>0</v>
      </c>
      <c r="V1130" s="104">
        <f t="shared" si="283"/>
        <v>0</v>
      </c>
      <c r="W1130" s="110">
        <f t="shared" si="284"/>
        <v>0</v>
      </c>
      <c r="X1130" s="1"/>
      <c r="Y1130" s="1"/>
    </row>
    <row r="1131" spans="7:25">
      <c r="G1131" s="7">
        <f t="shared" si="285"/>
        <v>0.20900000000000393</v>
      </c>
      <c r="H1131" s="6">
        <f t="shared" si="273"/>
        <v>0.11116450912059132</v>
      </c>
      <c r="I1131" s="5">
        <f t="shared" si="274"/>
        <v>56462833137.470505</v>
      </c>
      <c r="J1131" s="3">
        <f t="shared" si="275"/>
        <v>56.462833137470511</v>
      </c>
      <c r="K1131" s="3">
        <f t="shared" si="276"/>
        <v>1.7710765550238899E-2</v>
      </c>
      <c r="L1131" s="3">
        <f t="shared" si="277"/>
        <v>21.392238086656111</v>
      </c>
      <c r="M1131" s="4">
        <f t="shared" si="278"/>
        <v>334876.88085735182</v>
      </c>
      <c r="N1131" s="2">
        <f t="shared" si="279"/>
        <v>0.89922498485578306</v>
      </c>
      <c r="O1131" s="3">
        <f t="shared" si="280"/>
        <v>0</v>
      </c>
      <c r="P1131" s="2">
        <f t="shared" si="286"/>
        <v>0</v>
      </c>
      <c r="Q1131" s="2">
        <f t="shared" si="281"/>
        <v>1.2923760257573546E-53</v>
      </c>
      <c r="R1131" s="2">
        <f t="shared" si="287"/>
        <v>1</v>
      </c>
      <c r="S1131" s="2">
        <f t="shared" si="288"/>
        <v>0</v>
      </c>
      <c r="T1131" s="2">
        <f t="shared" si="289"/>
        <v>0</v>
      </c>
      <c r="U1131" s="2">
        <f t="shared" si="282"/>
        <v>0</v>
      </c>
      <c r="V1131" s="104">
        <f t="shared" si="283"/>
        <v>0</v>
      </c>
      <c r="W1131" s="110">
        <f t="shared" si="284"/>
        <v>0</v>
      </c>
      <c r="X1131" s="1"/>
      <c r="Y1131" s="1"/>
    </row>
    <row r="1132" spans="7:25">
      <c r="G1132" s="7">
        <f t="shared" si="285"/>
        <v>0.20920000000000394</v>
      </c>
      <c r="H1132" s="6">
        <f t="shared" si="273"/>
        <v>0.11127088664128089</v>
      </c>
      <c r="I1132" s="5">
        <f t="shared" si="274"/>
        <v>56516864556.740814</v>
      </c>
      <c r="J1132" s="3">
        <f t="shared" si="275"/>
        <v>56.516864556740821</v>
      </c>
      <c r="K1132" s="3">
        <f t="shared" si="276"/>
        <v>1.7693833652007312E-2</v>
      </c>
      <c r="L1132" s="3">
        <f t="shared" si="277"/>
        <v>21.412709127887361</v>
      </c>
      <c r="M1132" s="4">
        <f t="shared" si="278"/>
        <v>336149.19849496329</v>
      </c>
      <c r="N1132" s="2">
        <f t="shared" si="279"/>
        <v>-0.9108677579272465</v>
      </c>
      <c r="O1132" s="3">
        <f t="shared" si="280"/>
        <v>0</v>
      </c>
      <c r="P1132" s="2">
        <f t="shared" si="286"/>
        <v>0</v>
      </c>
      <c r="Q1132" s="2">
        <f t="shared" si="281"/>
        <v>1.0254418780089178E-53</v>
      </c>
      <c r="R1132" s="2">
        <f t="shared" si="287"/>
        <v>1</v>
      </c>
      <c r="S1132" s="2">
        <f t="shared" si="288"/>
        <v>0</v>
      </c>
      <c r="T1132" s="2">
        <f t="shared" si="289"/>
        <v>0</v>
      </c>
      <c r="U1132" s="2">
        <f t="shared" si="282"/>
        <v>0</v>
      </c>
      <c r="V1132" s="104">
        <f t="shared" si="283"/>
        <v>0</v>
      </c>
      <c r="W1132" s="110">
        <f t="shared" si="284"/>
        <v>0</v>
      </c>
      <c r="X1132" s="1"/>
      <c r="Y1132" s="1"/>
    </row>
    <row r="1133" spans="7:25">
      <c r="G1133" s="7">
        <f t="shared" si="285"/>
        <v>0.20940000000000394</v>
      </c>
      <c r="H1133" s="6">
        <f t="shared" si="273"/>
        <v>0.11137726416197044</v>
      </c>
      <c r="I1133" s="5">
        <f t="shared" si="274"/>
        <v>56570895976.011116</v>
      </c>
      <c r="J1133" s="3">
        <f t="shared" si="275"/>
        <v>56.570895976011123</v>
      </c>
      <c r="K1133" s="3">
        <f t="shared" si="276"/>
        <v>1.7676934097420868E-2</v>
      </c>
      <c r="L1133" s="3">
        <f t="shared" si="277"/>
        <v>21.433180169118607</v>
      </c>
      <c r="M1133" s="4">
        <f t="shared" si="278"/>
        <v>337425.14876527415</v>
      </c>
      <c r="N1133" s="2">
        <f t="shared" si="279"/>
        <v>-0.63013642758259636</v>
      </c>
      <c r="O1133" s="3">
        <f t="shared" si="280"/>
        <v>0</v>
      </c>
      <c r="P1133" s="2">
        <f t="shared" si="286"/>
        <v>0</v>
      </c>
      <c r="Q1133" s="2">
        <f t="shared" si="281"/>
        <v>8.1346168341982394E-54</v>
      </c>
      <c r="R1133" s="2">
        <f t="shared" si="287"/>
        <v>1</v>
      </c>
      <c r="S1133" s="2">
        <f t="shared" si="288"/>
        <v>0</v>
      </c>
      <c r="T1133" s="2">
        <f t="shared" si="289"/>
        <v>0</v>
      </c>
      <c r="U1133" s="2">
        <f t="shared" si="282"/>
        <v>0</v>
      </c>
      <c r="V1133" s="104">
        <f t="shared" si="283"/>
        <v>0</v>
      </c>
      <c r="W1133" s="110">
        <f t="shared" si="284"/>
        <v>0</v>
      </c>
      <c r="X1133" s="1"/>
      <c r="Y1133" s="1"/>
    </row>
    <row r="1134" spans="7:25">
      <c r="G1134" s="7">
        <f t="shared" si="285"/>
        <v>0.20960000000000395</v>
      </c>
      <c r="H1134" s="6">
        <f t="shared" si="273"/>
        <v>0.11148364168266001</v>
      </c>
      <c r="I1134" s="5">
        <f t="shared" si="274"/>
        <v>56624927395.281425</v>
      </c>
      <c r="J1134" s="3">
        <f t="shared" si="275"/>
        <v>56.624927395281432</v>
      </c>
      <c r="K1134" s="3">
        <f t="shared" si="276"/>
        <v>1.7660066793892794E-2</v>
      </c>
      <c r="L1134" s="3">
        <f t="shared" si="277"/>
        <v>21.453651210349857</v>
      </c>
      <c r="M1134" s="4">
        <f t="shared" si="278"/>
        <v>338704.73859663861</v>
      </c>
      <c r="N1134" s="2">
        <f t="shared" si="279"/>
        <v>-0.27625229056276934</v>
      </c>
      <c r="O1134" s="3">
        <f t="shared" si="280"/>
        <v>0</v>
      </c>
      <c r="P1134" s="2">
        <f t="shared" si="286"/>
        <v>0</v>
      </c>
      <c r="Q1134" s="2">
        <f t="shared" si="281"/>
        <v>6.4515942709690808E-54</v>
      </c>
      <c r="R1134" s="2">
        <f t="shared" si="287"/>
        <v>1</v>
      </c>
      <c r="S1134" s="2">
        <f t="shared" si="288"/>
        <v>0</v>
      </c>
      <c r="T1134" s="2">
        <f t="shared" si="289"/>
        <v>0</v>
      </c>
      <c r="U1134" s="2">
        <f t="shared" si="282"/>
        <v>0</v>
      </c>
      <c r="V1134" s="104">
        <f t="shared" si="283"/>
        <v>0</v>
      </c>
      <c r="W1134" s="110">
        <f t="shared" si="284"/>
        <v>0</v>
      </c>
      <c r="X1134" s="1"/>
      <c r="Y1134" s="1"/>
    </row>
    <row r="1135" spans="7:25">
      <c r="G1135" s="7">
        <f t="shared" si="285"/>
        <v>0.20980000000000396</v>
      </c>
      <c r="H1135" s="6">
        <f t="shared" si="273"/>
        <v>0.11159001920334957</v>
      </c>
      <c r="I1135" s="5">
        <f t="shared" si="274"/>
        <v>56678958814.551735</v>
      </c>
      <c r="J1135" s="3">
        <f t="shared" si="275"/>
        <v>56.678958814551741</v>
      </c>
      <c r="K1135" s="3">
        <f t="shared" si="276"/>
        <v>1.7643231649189368E-2</v>
      </c>
      <c r="L1135" s="3">
        <f t="shared" si="277"/>
        <v>21.474122251581111</v>
      </c>
      <c r="M1135" s="4">
        <f t="shared" si="278"/>
        <v>339987.97492403118</v>
      </c>
      <c r="N1135" s="2">
        <f t="shared" si="279"/>
        <v>-0.98461825296248806</v>
      </c>
      <c r="O1135" s="3">
        <f t="shared" si="280"/>
        <v>0</v>
      </c>
      <c r="P1135" s="2">
        <f t="shared" si="286"/>
        <v>0</v>
      </c>
      <c r="Q1135" s="2">
        <f t="shared" si="281"/>
        <v>5.1156507715134705E-54</v>
      </c>
      <c r="R1135" s="2">
        <f t="shared" si="287"/>
        <v>1</v>
      </c>
      <c r="S1135" s="2">
        <f t="shared" si="288"/>
        <v>0</v>
      </c>
      <c r="T1135" s="2">
        <f t="shared" si="289"/>
        <v>0</v>
      </c>
      <c r="U1135" s="2">
        <f t="shared" si="282"/>
        <v>0</v>
      </c>
      <c r="V1135" s="104">
        <f t="shared" si="283"/>
        <v>0</v>
      </c>
      <c r="W1135" s="110">
        <f t="shared" si="284"/>
        <v>0</v>
      </c>
      <c r="X1135" s="1"/>
      <c r="Y1135" s="1"/>
    </row>
    <row r="1136" spans="7:25">
      <c r="G1136" s="7">
        <f t="shared" si="285"/>
        <v>0.21000000000000396</v>
      </c>
      <c r="H1136" s="6">
        <f t="shared" si="273"/>
        <v>0.11169639672403914</v>
      </c>
      <c r="I1136" s="5">
        <f t="shared" si="274"/>
        <v>56732990233.822044</v>
      </c>
      <c r="J1136" s="3">
        <f t="shared" si="275"/>
        <v>56.732990233822051</v>
      </c>
      <c r="K1136" s="3">
        <f t="shared" si="276"/>
        <v>1.7626428571428234E-2</v>
      </c>
      <c r="L1136" s="3">
        <f t="shared" si="277"/>
        <v>21.494593292812361</v>
      </c>
      <c r="M1136" s="4">
        <f t="shared" si="278"/>
        <v>341274.86468904704</v>
      </c>
      <c r="N1136" s="2">
        <f t="shared" si="279"/>
        <v>-0.55069298831398072</v>
      </c>
      <c r="O1136" s="3">
        <f t="shared" si="280"/>
        <v>0</v>
      </c>
      <c r="P1136" s="2">
        <f t="shared" si="286"/>
        <v>0</v>
      </c>
      <c r="Q1136" s="2">
        <f t="shared" si="281"/>
        <v>4.0554460219120912E-54</v>
      </c>
      <c r="R1136" s="2">
        <f t="shared" si="287"/>
        <v>1</v>
      </c>
      <c r="S1136" s="2">
        <f t="shared" si="288"/>
        <v>0</v>
      </c>
      <c r="T1136" s="2">
        <f t="shared" si="289"/>
        <v>0</v>
      </c>
      <c r="U1136" s="2">
        <f t="shared" si="282"/>
        <v>0</v>
      </c>
      <c r="V1136" s="104">
        <f t="shared" si="283"/>
        <v>0</v>
      </c>
      <c r="W1136" s="110">
        <f t="shared" si="284"/>
        <v>0</v>
      </c>
      <c r="X1136" s="1"/>
      <c r="Y1136" s="1"/>
    </row>
    <row r="1137" spans="7:25">
      <c r="G1137" s="7">
        <f t="shared" si="285"/>
        <v>0.21020000000000397</v>
      </c>
      <c r="H1137" s="6">
        <f t="shared" si="273"/>
        <v>0.11180277424472869</v>
      </c>
      <c r="I1137" s="5">
        <f t="shared" si="274"/>
        <v>56787021653.092346</v>
      </c>
      <c r="J1137" s="3">
        <f t="shared" si="275"/>
        <v>56.787021653092353</v>
      </c>
      <c r="K1137" s="3">
        <f t="shared" si="276"/>
        <v>1.7609657469076733E-2</v>
      </c>
      <c r="L1137" s="3">
        <f t="shared" si="277"/>
        <v>21.515064334043608</v>
      </c>
      <c r="M1137" s="4">
        <f t="shared" si="278"/>
        <v>342565.41483990155</v>
      </c>
      <c r="N1137" s="2">
        <f t="shared" si="279"/>
        <v>-6.1197280677071822E-2</v>
      </c>
      <c r="O1137" s="3">
        <f t="shared" si="280"/>
        <v>0</v>
      </c>
      <c r="P1137" s="2">
        <f t="shared" si="286"/>
        <v>0</v>
      </c>
      <c r="Q1137" s="2">
        <f t="shared" si="281"/>
        <v>3.2142544702142884E-54</v>
      </c>
      <c r="R1137" s="2">
        <f t="shared" si="287"/>
        <v>1</v>
      </c>
      <c r="S1137" s="2">
        <f t="shared" si="288"/>
        <v>0</v>
      </c>
      <c r="T1137" s="2">
        <f t="shared" si="289"/>
        <v>0</v>
      </c>
      <c r="U1137" s="2">
        <f t="shared" si="282"/>
        <v>0</v>
      </c>
      <c r="V1137" s="104">
        <f t="shared" si="283"/>
        <v>0</v>
      </c>
      <c r="W1137" s="110">
        <f t="shared" si="284"/>
        <v>0</v>
      </c>
      <c r="X1137" s="1"/>
      <c r="Y1137" s="1"/>
    </row>
    <row r="1138" spans="7:25">
      <c r="G1138" s="7">
        <f t="shared" si="285"/>
        <v>0.21040000000000397</v>
      </c>
      <c r="H1138" s="6">
        <f t="shared" si="273"/>
        <v>0.11190915176541825</v>
      </c>
      <c r="I1138" s="5">
        <f t="shared" si="274"/>
        <v>56841053072.362656</v>
      </c>
      <c r="J1138" s="3">
        <f t="shared" si="275"/>
        <v>56.841053072362662</v>
      </c>
      <c r="K1138" s="3">
        <f t="shared" si="276"/>
        <v>1.7592918250950235E-2</v>
      </c>
      <c r="L1138" s="3">
        <f t="shared" si="277"/>
        <v>21.535535375274858</v>
      </c>
      <c r="M1138" s="4">
        <f t="shared" si="278"/>
        <v>343859.63233143114</v>
      </c>
      <c r="N1138" s="2">
        <f t="shared" si="279"/>
        <v>-0.17894820204958661</v>
      </c>
      <c r="O1138" s="3">
        <f t="shared" si="280"/>
        <v>0</v>
      </c>
      <c r="P1138" s="2">
        <f t="shared" si="286"/>
        <v>0</v>
      </c>
      <c r="Q1138" s="2">
        <f t="shared" si="281"/>
        <v>2.5469814548137728E-54</v>
      </c>
      <c r="R1138" s="2">
        <f t="shared" si="287"/>
        <v>1</v>
      </c>
      <c r="S1138" s="2">
        <f t="shared" si="288"/>
        <v>0</v>
      </c>
      <c r="T1138" s="2">
        <f t="shared" si="289"/>
        <v>0</v>
      </c>
      <c r="U1138" s="2">
        <f t="shared" si="282"/>
        <v>0</v>
      </c>
      <c r="V1138" s="104">
        <f t="shared" si="283"/>
        <v>0</v>
      </c>
      <c r="W1138" s="110">
        <f t="shared" si="284"/>
        <v>0</v>
      </c>
      <c r="X1138" s="1"/>
      <c r="Y1138" s="1"/>
    </row>
    <row r="1139" spans="7:25">
      <c r="G1139" s="7">
        <f t="shared" si="285"/>
        <v>0.21060000000000398</v>
      </c>
      <c r="H1139" s="6">
        <f t="shared" si="273"/>
        <v>0.11201552928610782</v>
      </c>
      <c r="I1139" s="5">
        <f t="shared" si="274"/>
        <v>56895084491.632965</v>
      </c>
      <c r="J1139" s="3">
        <f t="shared" si="275"/>
        <v>56.895084491632971</v>
      </c>
      <c r="K1139" s="3">
        <f t="shared" si="276"/>
        <v>1.7576210826210491E-2</v>
      </c>
      <c r="L1139" s="3">
        <f t="shared" si="277"/>
        <v>21.556006416506111</v>
      </c>
      <c r="M1139" s="4">
        <f t="shared" si="278"/>
        <v>345157.52412509231</v>
      </c>
      <c r="N1139" s="2">
        <f t="shared" si="279"/>
        <v>-0.23197777935103309</v>
      </c>
      <c r="O1139" s="3">
        <f t="shared" si="280"/>
        <v>0</v>
      </c>
      <c r="P1139" s="2">
        <f t="shared" si="286"/>
        <v>0</v>
      </c>
      <c r="Q1139" s="2">
        <f t="shared" si="281"/>
        <v>2.0177864621360707E-54</v>
      </c>
      <c r="R1139" s="2">
        <f t="shared" si="287"/>
        <v>1</v>
      </c>
      <c r="S1139" s="2">
        <f t="shared" si="288"/>
        <v>0</v>
      </c>
      <c r="T1139" s="2">
        <f t="shared" si="289"/>
        <v>0</v>
      </c>
      <c r="U1139" s="2">
        <f t="shared" si="282"/>
        <v>0</v>
      </c>
      <c r="V1139" s="104">
        <f t="shared" si="283"/>
        <v>0</v>
      </c>
      <c r="W1139" s="110">
        <f t="shared" si="284"/>
        <v>0</v>
      </c>
      <c r="X1139" s="1"/>
      <c r="Y1139" s="1"/>
    </row>
    <row r="1140" spans="7:25">
      <c r="G1140" s="7">
        <f t="shared" si="285"/>
        <v>0.21080000000000398</v>
      </c>
      <c r="H1140" s="6">
        <f t="shared" si="273"/>
        <v>0.11212190680679739</v>
      </c>
      <c r="I1140" s="5">
        <f t="shared" si="274"/>
        <v>56949115910.903275</v>
      </c>
      <c r="J1140" s="3">
        <f t="shared" si="275"/>
        <v>56.949115910903281</v>
      </c>
      <c r="K1140" s="3">
        <f t="shared" si="276"/>
        <v>1.7559535104363991E-2</v>
      </c>
      <c r="L1140" s="3">
        <f t="shared" si="277"/>
        <v>21.576477457737361</v>
      </c>
      <c r="M1140" s="4">
        <f t="shared" si="278"/>
        <v>346459.09718896216</v>
      </c>
      <c r="N1140" s="2">
        <f t="shared" si="279"/>
        <v>-0.92755494373152647</v>
      </c>
      <c r="O1140" s="3">
        <f t="shared" si="280"/>
        <v>0</v>
      </c>
      <c r="P1140" s="2">
        <f t="shared" si="286"/>
        <v>0</v>
      </c>
      <c r="Q1140" s="2">
        <f t="shared" si="281"/>
        <v>1.5981904087080282E-54</v>
      </c>
      <c r="R1140" s="2">
        <f t="shared" si="287"/>
        <v>1</v>
      </c>
      <c r="S1140" s="2">
        <f t="shared" si="288"/>
        <v>0</v>
      </c>
      <c r="T1140" s="2">
        <f t="shared" si="289"/>
        <v>0</v>
      </c>
      <c r="U1140" s="2">
        <f t="shared" si="282"/>
        <v>0</v>
      </c>
      <c r="V1140" s="104">
        <f t="shared" si="283"/>
        <v>0</v>
      </c>
      <c r="W1140" s="110">
        <f t="shared" si="284"/>
        <v>0</v>
      </c>
      <c r="X1140" s="1"/>
      <c r="Y1140" s="1"/>
    </row>
    <row r="1141" spans="7:25">
      <c r="G1141" s="7">
        <f t="shared" si="285"/>
        <v>0.21100000000000399</v>
      </c>
      <c r="H1141" s="6">
        <f t="shared" si="273"/>
        <v>0.11222828432748695</v>
      </c>
      <c r="I1141" s="5">
        <f t="shared" si="274"/>
        <v>57003147330.173584</v>
      </c>
      <c r="J1141" s="3">
        <f t="shared" si="275"/>
        <v>57.00314733017359</v>
      </c>
      <c r="K1141" s="3">
        <f t="shared" si="276"/>
        <v>1.7542890995260327E-2</v>
      </c>
      <c r="L1141" s="3">
        <f t="shared" si="277"/>
        <v>21.596948498968612</v>
      </c>
      <c r="M1141" s="4">
        <f t="shared" si="278"/>
        <v>347764.35849773831</v>
      </c>
      <c r="N1141" s="2">
        <f t="shared" si="279"/>
        <v>0.43804197221038144</v>
      </c>
      <c r="O1141" s="3">
        <f t="shared" si="280"/>
        <v>0</v>
      </c>
      <c r="P1141" s="2">
        <f t="shared" si="286"/>
        <v>0</v>
      </c>
      <c r="Q1141" s="2">
        <f t="shared" si="281"/>
        <v>1.2655687165213993E-54</v>
      </c>
      <c r="R1141" s="2">
        <f t="shared" si="287"/>
        <v>1</v>
      </c>
      <c r="S1141" s="2">
        <f t="shared" si="288"/>
        <v>0</v>
      </c>
      <c r="T1141" s="2">
        <f t="shared" si="289"/>
        <v>0</v>
      </c>
      <c r="U1141" s="2">
        <f t="shared" si="282"/>
        <v>0</v>
      </c>
      <c r="V1141" s="104">
        <f t="shared" si="283"/>
        <v>0</v>
      </c>
      <c r="W1141" s="110">
        <f t="shared" si="284"/>
        <v>0</v>
      </c>
      <c r="X1141" s="1"/>
      <c r="Y1141" s="1"/>
    </row>
    <row r="1142" spans="7:25">
      <c r="G1142" s="7">
        <f t="shared" si="285"/>
        <v>0.211200000000004</v>
      </c>
      <c r="H1142" s="6">
        <f t="shared" si="273"/>
        <v>0.11233466184817649</v>
      </c>
      <c r="I1142" s="5">
        <f t="shared" si="274"/>
        <v>57057178749.443878</v>
      </c>
      <c r="J1142" s="3">
        <f t="shared" si="275"/>
        <v>57.057178749443885</v>
      </c>
      <c r="K1142" s="3">
        <f t="shared" si="276"/>
        <v>1.7526278409090577E-2</v>
      </c>
      <c r="L1142" s="3">
        <f t="shared" si="277"/>
        <v>21.617419540199858</v>
      </c>
      <c r="M1142" s="4">
        <f t="shared" si="278"/>
        <v>349073.31503273849</v>
      </c>
      <c r="N1142" s="2">
        <f t="shared" si="279"/>
        <v>-0.99955674606022049</v>
      </c>
      <c r="O1142" s="3">
        <f t="shared" si="280"/>
        <v>0</v>
      </c>
      <c r="P1142" s="2">
        <f t="shared" si="286"/>
        <v>0</v>
      </c>
      <c r="Q1142" s="2">
        <f t="shared" si="281"/>
        <v>1.0019518164565544E-54</v>
      </c>
      <c r="R1142" s="2">
        <f t="shared" si="287"/>
        <v>1</v>
      </c>
      <c r="S1142" s="2">
        <f t="shared" si="288"/>
        <v>0</v>
      </c>
      <c r="T1142" s="2">
        <f t="shared" si="289"/>
        <v>0</v>
      </c>
      <c r="U1142" s="2">
        <f t="shared" si="282"/>
        <v>0</v>
      </c>
      <c r="V1142" s="104">
        <f t="shared" si="283"/>
        <v>0</v>
      </c>
      <c r="W1142" s="110">
        <f t="shared" si="284"/>
        <v>0</v>
      </c>
      <c r="X1142" s="1"/>
      <c r="Y1142" s="1"/>
    </row>
    <row r="1143" spans="7:25">
      <c r="G1143" s="7">
        <f t="shared" si="285"/>
        <v>0.211400000000004</v>
      </c>
      <c r="H1143" s="6">
        <f t="shared" si="273"/>
        <v>0.11244103936886606</v>
      </c>
      <c r="I1143" s="5">
        <f t="shared" si="274"/>
        <v>57111210168.714188</v>
      </c>
      <c r="J1143" s="3">
        <f t="shared" si="275"/>
        <v>57.111210168714194</v>
      </c>
      <c r="K1143" s="3">
        <f t="shared" si="276"/>
        <v>1.7509697256385664E-2</v>
      </c>
      <c r="L1143" s="3">
        <f t="shared" si="277"/>
        <v>21.637890581431108</v>
      </c>
      <c r="M1143" s="4">
        <f t="shared" si="278"/>
        <v>350385.97378190199</v>
      </c>
      <c r="N1143" s="2">
        <f t="shared" si="279"/>
        <v>-0.87891929126206181</v>
      </c>
      <c r="O1143" s="3">
        <f t="shared" si="280"/>
        <v>0</v>
      </c>
      <c r="P1143" s="2">
        <f t="shared" si="286"/>
        <v>0</v>
      </c>
      <c r="Q1143" s="2">
        <f t="shared" si="281"/>
        <v>7.9307057705567612E-55</v>
      </c>
      <c r="R1143" s="2">
        <f t="shared" si="287"/>
        <v>1</v>
      </c>
      <c r="S1143" s="2">
        <f t="shared" si="288"/>
        <v>0</v>
      </c>
      <c r="T1143" s="2">
        <f t="shared" si="289"/>
        <v>0</v>
      </c>
      <c r="U1143" s="2">
        <f t="shared" si="282"/>
        <v>0</v>
      </c>
      <c r="V1143" s="104">
        <f t="shared" si="283"/>
        <v>0</v>
      </c>
      <c r="W1143" s="110">
        <f t="shared" si="284"/>
        <v>0</v>
      </c>
      <c r="X1143" s="1"/>
      <c r="Y1143" s="1"/>
    </row>
    <row r="1144" spans="7:25">
      <c r="G1144" s="7">
        <f t="shared" si="285"/>
        <v>0.21160000000000401</v>
      </c>
      <c r="H1144" s="6">
        <f t="shared" si="273"/>
        <v>0.11254741688955562</v>
      </c>
      <c r="I1144" s="5">
        <f t="shared" si="274"/>
        <v>57165241587.984497</v>
      </c>
      <c r="J1144" s="3">
        <f t="shared" si="275"/>
        <v>57.165241587984504</v>
      </c>
      <c r="K1144" s="3">
        <f t="shared" si="276"/>
        <v>1.7493147448014789E-2</v>
      </c>
      <c r="L1144" s="3">
        <f t="shared" si="277"/>
        <v>21.658361622662358</v>
      </c>
      <c r="M1144" s="4">
        <f t="shared" si="278"/>
        <v>351702.34173978755</v>
      </c>
      <c r="N1144" s="2">
        <f t="shared" si="279"/>
        <v>0.89757057242093075</v>
      </c>
      <c r="O1144" s="3">
        <f t="shared" si="280"/>
        <v>0</v>
      </c>
      <c r="P1144" s="2">
        <f t="shared" si="286"/>
        <v>0</v>
      </c>
      <c r="Q1144" s="2">
        <f t="shared" si="281"/>
        <v>6.2759681897055771E-55</v>
      </c>
      <c r="R1144" s="2">
        <f t="shared" si="287"/>
        <v>1</v>
      </c>
      <c r="S1144" s="2">
        <f t="shared" si="288"/>
        <v>0</v>
      </c>
      <c r="T1144" s="2">
        <f t="shared" si="289"/>
        <v>0</v>
      </c>
      <c r="U1144" s="2">
        <f t="shared" si="282"/>
        <v>0</v>
      </c>
      <c r="V1144" s="104">
        <f t="shared" si="283"/>
        <v>0</v>
      </c>
      <c r="W1144" s="110">
        <f t="shared" si="284"/>
        <v>0</v>
      </c>
      <c r="X1144" s="1"/>
      <c r="Y1144" s="1"/>
    </row>
    <row r="1145" spans="7:25">
      <c r="G1145" s="7">
        <f t="shared" si="285"/>
        <v>0.21180000000000401</v>
      </c>
      <c r="H1145" s="6">
        <f t="shared" si="273"/>
        <v>0.11265379441024519</v>
      </c>
      <c r="I1145" s="5">
        <f t="shared" si="274"/>
        <v>57219273007.254807</v>
      </c>
      <c r="J1145" s="3">
        <f t="shared" si="275"/>
        <v>57.219273007254813</v>
      </c>
      <c r="K1145" s="3">
        <f t="shared" si="276"/>
        <v>1.7476628895183803E-2</v>
      </c>
      <c r="L1145" s="3">
        <f t="shared" si="277"/>
        <v>21.678832663893608</v>
      </c>
      <c r="M1145" s="4">
        <f t="shared" si="278"/>
        <v>353022.42590757489</v>
      </c>
      <c r="N1145" s="2">
        <f t="shared" si="279"/>
        <v>0.98743598752909523</v>
      </c>
      <c r="O1145" s="3">
        <f t="shared" si="280"/>
        <v>0</v>
      </c>
      <c r="P1145" s="2">
        <f t="shared" si="286"/>
        <v>0</v>
      </c>
      <c r="Q1145" s="2">
        <f t="shared" si="281"/>
        <v>4.9653918197595219E-55</v>
      </c>
      <c r="R1145" s="2">
        <f t="shared" si="287"/>
        <v>1</v>
      </c>
      <c r="S1145" s="2">
        <f t="shared" si="288"/>
        <v>0</v>
      </c>
      <c r="T1145" s="2">
        <f t="shared" si="289"/>
        <v>0</v>
      </c>
      <c r="U1145" s="2">
        <f t="shared" si="282"/>
        <v>0</v>
      </c>
      <c r="V1145" s="104">
        <f t="shared" si="283"/>
        <v>0</v>
      </c>
      <c r="W1145" s="110">
        <f t="shared" si="284"/>
        <v>0</v>
      </c>
      <c r="X1145" s="1"/>
      <c r="Y1145" s="1"/>
    </row>
    <row r="1146" spans="7:25">
      <c r="G1146" s="7">
        <f t="shared" si="285"/>
        <v>0.21200000000000402</v>
      </c>
      <c r="H1146" s="6">
        <f t="shared" si="273"/>
        <v>0.11276017193093474</v>
      </c>
      <c r="I1146" s="5">
        <f t="shared" si="274"/>
        <v>57273304426.525108</v>
      </c>
      <c r="J1146" s="3">
        <f t="shared" si="275"/>
        <v>57.273304426525115</v>
      </c>
      <c r="K1146" s="3">
        <f t="shared" si="276"/>
        <v>1.7460141509433629E-2</v>
      </c>
      <c r="L1146" s="3">
        <f t="shared" si="277"/>
        <v>21.699303705124859</v>
      </c>
      <c r="M1146" s="4">
        <f t="shared" si="278"/>
        <v>354346.23329306388</v>
      </c>
      <c r="N1146" s="2">
        <f t="shared" si="279"/>
        <v>-0.21357539308391188</v>
      </c>
      <c r="O1146" s="3">
        <f t="shared" si="280"/>
        <v>0</v>
      </c>
      <c r="P1146" s="2">
        <f t="shared" si="286"/>
        <v>0</v>
      </c>
      <c r="Q1146" s="2">
        <f t="shared" si="281"/>
        <v>3.9276267580647067E-55</v>
      </c>
      <c r="R1146" s="2">
        <f t="shared" si="287"/>
        <v>1</v>
      </c>
      <c r="S1146" s="2">
        <f t="shared" si="288"/>
        <v>0</v>
      </c>
      <c r="T1146" s="2">
        <f t="shared" si="289"/>
        <v>0</v>
      </c>
      <c r="U1146" s="2">
        <f t="shared" si="282"/>
        <v>0</v>
      </c>
      <c r="V1146" s="104">
        <f t="shared" si="283"/>
        <v>0</v>
      </c>
      <c r="W1146" s="110">
        <f t="shared" si="284"/>
        <v>0</v>
      </c>
      <c r="X1146" s="1"/>
      <c r="Y1146" s="1"/>
    </row>
    <row r="1147" spans="7:25">
      <c r="G1147" s="7">
        <f t="shared" si="285"/>
        <v>0.21220000000000402</v>
      </c>
      <c r="H1147" s="6">
        <f t="shared" si="273"/>
        <v>0.1128665494516243</v>
      </c>
      <c r="I1147" s="5">
        <f t="shared" si="274"/>
        <v>57327335845.795418</v>
      </c>
      <c r="J1147" s="3">
        <f t="shared" si="275"/>
        <v>57.327335845795425</v>
      </c>
      <c r="K1147" s="3">
        <f t="shared" si="276"/>
        <v>1.7443685202638688E-2</v>
      </c>
      <c r="L1147" s="3">
        <f t="shared" si="277"/>
        <v>21.719774746356109</v>
      </c>
      <c r="M1147" s="4">
        <f t="shared" si="278"/>
        <v>355673.7709106754</v>
      </c>
      <c r="N1147" s="2">
        <f t="shared" si="279"/>
        <v>0.99999986899293991</v>
      </c>
      <c r="O1147" s="3">
        <f t="shared" si="280"/>
        <v>0</v>
      </c>
      <c r="P1147" s="2">
        <f t="shared" si="286"/>
        <v>0</v>
      </c>
      <c r="Q1147" s="2">
        <f t="shared" si="281"/>
        <v>3.1060667942369388E-55</v>
      </c>
      <c r="R1147" s="2">
        <f t="shared" si="287"/>
        <v>1</v>
      </c>
      <c r="S1147" s="2">
        <f t="shared" si="288"/>
        <v>0</v>
      </c>
      <c r="T1147" s="2">
        <f t="shared" si="289"/>
        <v>0</v>
      </c>
      <c r="U1147" s="2">
        <f t="shared" si="282"/>
        <v>0</v>
      </c>
      <c r="V1147" s="104">
        <f t="shared" si="283"/>
        <v>0</v>
      </c>
      <c r="W1147" s="110">
        <f t="shared" si="284"/>
        <v>0</v>
      </c>
      <c r="X1147" s="1"/>
      <c r="Y1147" s="1"/>
    </row>
    <row r="1148" spans="7:25">
      <c r="G1148" s="7">
        <f t="shared" si="285"/>
        <v>0.21240000000000403</v>
      </c>
      <c r="H1148" s="6">
        <f t="shared" si="273"/>
        <v>0.11297292697231387</v>
      </c>
      <c r="I1148" s="5">
        <f t="shared" si="274"/>
        <v>57381367265.065727</v>
      </c>
      <c r="J1148" s="3">
        <f t="shared" si="275"/>
        <v>57.381367265065734</v>
      </c>
      <c r="K1148" s="3">
        <f t="shared" si="276"/>
        <v>1.7427259887005317E-2</v>
      </c>
      <c r="L1148" s="3">
        <f t="shared" si="277"/>
        <v>21.740245787587359</v>
      </c>
      <c r="M1148" s="4">
        <f t="shared" si="278"/>
        <v>357005.04578145064</v>
      </c>
      <c r="N1148" s="2">
        <f t="shared" si="279"/>
        <v>0.72419760710317027</v>
      </c>
      <c r="O1148" s="3">
        <f t="shared" si="280"/>
        <v>0</v>
      </c>
      <c r="P1148" s="2">
        <f t="shared" si="286"/>
        <v>0</v>
      </c>
      <c r="Q1148" s="2">
        <f t="shared" si="281"/>
        <v>2.4558128435085882E-55</v>
      </c>
      <c r="R1148" s="2">
        <f t="shared" si="287"/>
        <v>1</v>
      </c>
      <c r="S1148" s="2">
        <f t="shared" si="288"/>
        <v>0</v>
      </c>
      <c r="T1148" s="2">
        <f t="shared" si="289"/>
        <v>0</v>
      </c>
      <c r="U1148" s="2">
        <f t="shared" si="282"/>
        <v>0</v>
      </c>
      <c r="V1148" s="104">
        <f t="shared" si="283"/>
        <v>0</v>
      </c>
      <c r="W1148" s="110">
        <f t="shared" si="284"/>
        <v>0</v>
      </c>
      <c r="X1148" s="1"/>
      <c r="Y1148" s="1"/>
    </row>
    <row r="1149" spans="7:25">
      <c r="G1149" s="7">
        <f t="shared" si="285"/>
        <v>0.21260000000000404</v>
      </c>
      <c r="H1149" s="6">
        <f t="shared" si="273"/>
        <v>0.11307930449300344</v>
      </c>
      <c r="I1149" s="5">
        <f t="shared" si="274"/>
        <v>57435398684.336037</v>
      </c>
      <c r="J1149" s="3">
        <f t="shared" si="275"/>
        <v>57.435398684336043</v>
      </c>
      <c r="K1149" s="3">
        <f t="shared" si="276"/>
        <v>1.741086547507022E-2</v>
      </c>
      <c r="L1149" s="3">
        <f t="shared" si="277"/>
        <v>21.760716828818609</v>
      </c>
      <c r="M1149" s="4">
        <f t="shared" si="278"/>
        <v>358340.06493305083</v>
      </c>
      <c r="N1149" s="2">
        <f t="shared" si="279"/>
        <v>-0.60689176257666555</v>
      </c>
      <c r="O1149" s="3">
        <f t="shared" si="280"/>
        <v>0</v>
      </c>
      <c r="P1149" s="2">
        <f t="shared" si="286"/>
        <v>0</v>
      </c>
      <c r="Q1149" s="2">
        <f t="shared" si="281"/>
        <v>1.9412596911887169E-55</v>
      </c>
      <c r="R1149" s="2">
        <f t="shared" si="287"/>
        <v>1</v>
      </c>
      <c r="S1149" s="2">
        <f t="shared" si="288"/>
        <v>0</v>
      </c>
      <c r="T1149" s="2">
        <f t="shared" si="289"/>
        <v>0</v>
      </c>
      <c r="U1149" s="2">
        <f t="shared" si="282"/>
        <v>0</v>
      </c>
      <c r="V1149" s="104">
        <f t="shared" si="283"/>
        <v>0</v>
      </c>
      <c r="W1149" s="110">
        <f t="shared" si="284"/>
        <v>0</v>
      </c>
      <c r="X1149" s="1"/>
      <c r="Y1149" s="1"/>
    </row>
    <row r="1150" spans="7:25">
      <c r="G1150" s="7">
        <f t="shared" si="285"/>
        <v>0.21280000000000404</v>
      </c>
      <c r="H1150" s="6">
        <f t="shared" si="273"/>
        <v>0.113185682013693</v>
      </c>
      <c r="I1150" s="5">
        <f t="shared" si="274"/>
        <v>57489430103.606346</v>
      </c>
      <c r="J1150" s="3">
        <f t="shared" si="275"/>
        <v>57.489430103606352</v>
      </c>
      <c r="K1150" s="3">
        <f t="shared" si="276"/>
        <v>1.7394501879698914E-2</v>
      </c>
      <c r="L1150" s="3">
        <f t="shared" si="277"/>
        <v>21.781187870049859</v>
      </c>
      <c r="M1150" s="4">
        <f t="shared" si="278"/>
        <v>359678.83539975848</v>
      </c>
      <c r="N1150" s="2">
        <f t="shared" si="279"/>
        <v>-0.89307769953906124</v>
      </c>
      <c r="O1150" s="3">
        <f t="shared" si="280"/>
        <v>0</v>
      </c>
      <c r="P1150" s="2">
        <f t="shared" si="286"/>
        <v>0</v>
      </c>
      <c r="Q1150" s="2">
        <f t="shared" si="281"/>
        <v>1.5341785354537471E-55</v>
      </c>
      <c r="R1150" s="2">
        <f t="shared" si="287"/>
        <v>1</v>
      </c>
      <c r="S1150" s="2">
        <f t="shared" si="288"/>
        <v>0</v>
      </c>
      <c r="T1150" s="2">
        <f t="shared" si="289"/>
        <v>0</v>
      </c>
      <c r="U1150" s="2">
        <f t="shared" si="282"/>
        <v>0</v>
      </c>
      <c r="V1150" s="104">
        <f t="shared" si="283"/>
        <v>0</v>
      </c>
      <c r="W1150" s="110">
        <f t="shared" si="284"/>
        <v>0</v>
      </c>
      <c r="X1150" s="1"/>
      <c r="Y1150" s="1"/>
    </row>
    <row r="1151" spans="7:25">
      <c r="G1151" s="7">
        <f t="shared" si="285"/>
        <v>0.21300000000000405</v>
      </c>
      <c r="H1151" s="6">
        <f t="shared" si="273"/>
        <v>0.11329205953438255</v>
      </c>
      <c r="I1151" s="5">
        <f t="shared" si="274"/>
        <v>57543461522.876648</v>
      </c>
      <c r="J1151" s="3">
        <f t="shared" si="275"/>
        <v>57.543461522876655</v>
      </c>
      <c r="K1151" s="3">
        <f t="shared" si="276"/>
        <v>1.7378169014084174E-2</v>
      </c>
      <c r="L1151" s="3">
        <f t="shared" si="277"/>
        <v>21.801658911281109</v>
      </c>
      <c r="M1151" s="4">
        <f t="shared" si="278"/>
        <v>361021.36422247579</v>
      </c>
      <c r="N1151" s="2">
        <f t="shared" si="279"/>
        <v>0.82414605454846646</v>
      </c>
      <c r="O1151" s="3">
        <f t="shared" si="280"/>
        <v>0</v>
      </c>
      <c r="P1151" s="2">
        <f t="shared" si="286"/>
        <v>0</v>
      </c>
      <c r="Q1151" s="2">
        <f t="shared" si="281"/>
        <v>1.2121938119062174E-55</v>
      </c>
      <c r="R1151" s="2">
        <f t="shared" si="287"/>
        <v>1</v>
      </c>
      <c r="S1151" s="2">
        <f t="shared" si="288"/>
        <v>0</v>
      </c>
      <c r="T1151" s="2">
        <f t="shared" si="289"/>
        <v>0</v>
      </c>
      <c r="U1151" s="2">
        <f t="shared" si="282"/>
        <v>0</v>
      </c>
      <c r="V1151" s="104">
        <f t="shared" si="283"/>
        <v>0</v>
      </c>
      <c r="W1151" s="110">
        <f t="shared" si="284"/>
        <v>0</v>
      </c>
      <c r="X1151" s="1"/>
      <c r="Y1151" s="1"/>
    </row>
    <row r="1152" spans="7:25">
      <c r="G1152" s="7">
        <f t="shared" si="285"/>
        <v>0.21320000000000405</v>
      </c>
      <c r="H1152" s="6">
        <f t="shared" si="273"/>
        <v>0.11339843705507212</v>
      </c>
      <c r="I1152" s="5">
        <f t="shared" si="274"/>
        <v>57597492942.146957</v>
      </c>
      <c r="J1152" s="3">
        <f t="shared" si="275"/>
        <v>57.597492942146964</v>
      </c>
      <c r="K1152" s="3">
        <f t="shared" si="276"/>
        <v>1.7361866791744507E-2</v>
      </c>
      <c r="L1152" s="3">
        <f t="shared" si="277"/>
        <v>21.822129952512359</v>
      </c>
      <c r="M1152" s="4">
        <f t="shared" si="278"/>
        <v>362367.65844872635</v>
      </c>
      <c r="N1152" s="2">
        <f t="shared" si="279"/>
        <v>-0.6622949878562483</v>
      </c>
      <c r="O1152" s="3">
        <f t="shared" si="280"/>
        <v>0</v>
      </c>
      <c r="P1152" s="2">
        <f t="shared" si="286"/>
        <v>0</v>
      </c>
      <c r="Q1152" s="2">
        <f t="shared" si="281"/>
        <v>9.5757349808753835E-56</v>
      </c>
      <c r="R1152" s="2">
        <f t="shared" si="287"/>
        <v>1</v>
      </c>
      <c r="S1152" s="2">
        <f t="shared" si="288"/>
        <v>0</v>
      </c>
      <c r="T1152" s="2">
        <f t="shared" si="289"/>
        <v>0</v>
      </c>
      <c r="U1152" s="2">
        <f t="shared" si="282"/>
        <v>0</v>
      </c>
      <c r="V1152" s="104">
        <f t="shared" si="283"/>
        <v>0</v>
      </c>
      <c r="W1152" s="110">
        <f t="shared" si="284"/>
        <v>0</v>
      </c>
      <c r="X1152" s="1"/>
      <c r="Y1152" s="1"/>
    </row>
    <row r="1153" spans="7:25">
      <c r="G1153" s="7">
        <f t="shared" si="285"/>
        <v>0.21340000000000406</v>
      </c>
      <c r="H1153" s="6">
        <f t="shared" si="273"/>
        <v>0.11350481457576168</v>
      </c>
      <c r="I1153" s="5">
        <f t="shared" si="274"/>
        <v>57651524361.417267</v>
      </c>
      <c r="J1153" s="3">
        <f t="shared" si="275"/>
        <v>57.651524361417273</v>
      </c>
      <c r="K1153" s="3">
        <f t="shared" si="276"/>
        <v>1.7345595126522628E-2</v>
      </c>
      <c r="L1153" s="3">
        <f t="shared" si="277"/>
        <v>21.842600993743609</v>
      </c>
      <c r="M1153" s="4">
        <f t="shared" si="278"/>
        <v>363717.72513265355</v>
      </c>
      <c r="N1153" s="2">
        <f t="shared" si="279"/>
        <v>9.4139804955715653E-2</v>
      </c>
      <c r="O1153" s="3">
        <f t="shared" si="280"/>
        <v>0</v>
      </c>
      <c r="P1153" s="2">
        <f t="shared" si="286"/>
        <v>0</v>
      </c>
      <c r="Q1153" s="2">
        <f t="shared" si="281"/>
        <v>7.5626859863808865E-56</v>
      </c>
      <c r="R1153" s="2">
        <f t="shared" si="287"/>
        <v>1</v>
      </c>
      <c r="S1153" s="2">
        <f t="shared" si="288"/>
        <v>0</v>
      </c>
      <c r="T1153" s="2">
        <f t="shared" si="289"/>
        <v>0</v>
      </c>
      <c r="U1153" s="2">
        <f t="shared" si="282"/>
        <v>0</v>
      </c>
      <c r="V1153" s="104">
        <f t="shared" si="283"/>
        <v>0</v>
      </c>
      <c r="W1153" s="110">
        <f t="shared" si="284"/>
        <v>0</v>
      </c>
      <c r="X1153" s="1"/>
      <c r="Y1153" s="1"/>
    </row>
    <row r="1154" spans="7:25">
      <c r="G1154" s="7">
        <f t="shared" si="285"/>
        <v>0.21360000000000406</v>
      </c>
      <c r="H1154" s="6">
        <f t="shared" si="273"/>
        <v>0.11361119209645125</v>
      </c>
      <c r="I1154" s="5">
        <f t="shared" si="274"/>
        <v>57705555780.687576</v>
      </c>
      <c r="J1154" s="3">
        <f t="shared" si="275"/>
        <v>57.705555780687583</v>
      </c>
      <c r="K1154" s="3">
        <f t="shared" si="276"/>
        <v>1.7329353932583936E-2</v>
      </c>
      <c r="L1154" s="3">
        <f t="shared" si="277"/>
        <v>21.863072034974859</v>
      </c>
      <c r="M1154" s="4">
        <f t="shared" si="278"/>
        <v>365071.57133502146</v>
      </c>
      <c r="N1154" s="2">
        <f t="shared" si="279"/>
        <v>-0.27107602924633178</v>
      </c>
      <c r="O1154" s="3">
        <f t="shared" si="280"/>
        <v>0</v>
      </c>
      <c r="P1154" s="2">
        <f t="shared" si="286"/>
        <v>0</v>
      </c>
      <c r="Q1154" s="2">
        <f t="shared" si="281"/>
        <v>5.9715065558303933E-56</v>
      </c>
      <c r="R1154" s="2">
        <f t="shared" si="287"/>
        <v>1</v>
      </c>
      <c r="S1154" s="2">
        <f t="shared" si="288"/>
        <v>0</v>
      </c>
      <c r="T1154" s="2">
        <f t="shared" si="289"/>
        <v>0</v>
      </c>
      <c r="U1154" s="2">
        <f t="shared" si="282"/>
        <v>0</v>
      </c>
      <c r="V1154" s="104">
        <f t="shared" si="283"/>
        <v>0</v>
      </c>
      <c r="W1154" s="110">
        <f t="shared" si="284"/>
        <v>0</v>
      </c>
      <c r="X1154" s="1"/>
      <c r="Y1154" s="1"/>
    </row>
    <row r="1155" spans="7:25">
      <c r="G1155" s="7">
        <f t="shared" si="285"/>
        <v>0.21380000000000407</v>
      </c>
      <c r="H1155" s="6">
        <f t="shared" si="273"/>
        <v>0.1137175696171408</v>
      </c>
      <c r="I1155" s="5">
        <f t="shared" si="274"/>
        <v>57759587199.957878</v>
      </c>
      <c r="J1155" s="3">
        <f t="shared" si="275"/>
        <v>57.759587199957885</v>
      </c>
      <c r="K1155" s="3">
        <f t="shared" si="276"/>
        <v>1.7313143124415009E-2</v>
      </c>
      <c r="L1155" s="3">
        <f t="shared" si="277"/>
        <v>21.883543076206109</v>
      </c>
      <c r="M1155" s="4">
        <f t="shared" si="278"/>
        <v>366429.20412321464</v>
      </c>
      <c r="N1155" s="2">
        <f t="shared" si="279"/>
        <v>0.18910547168589775</v>
      </c>
      <c r="O1155" s="3">
        <f t="shared" si="280"/>
        <v>0</v>
      </c>
      <c r="P1155" s="2">
        <f t="shared" si="286"/>
        <v>0</v>
      </c>
      <c r="Q1155" s="2">
        <f t="shared" si="281"/>
        <v>4.7140659449061876E-56</v>
      </c>
      <c r="R1155" s="2">
        <f t="shared" si="287"/>
        <v>1</v>
      </c>
      <c r="S1155" s="2">
        <f t="shared" si="288"/>
        <v>0</v>
      </c>
      <c r="T1155" s="2">
        <f t="shared" si="289"/>
        <v>0</v>
      </c>
      <c r="U1155" s="2">
        <f t="shared" si="282"/>
        <v>0</v>
      </c>
      <c r="V1155" s="104">
        <f t="shared" si="283"/>
        <v>0</v>
      </c>
      <c r="W1155" s="110">
        <f t="shared" si="284"/>
        <v>0</v>
      </c>
      <c r="X1155" s="1"/>
      <c r="Y1155" s="1"/>
    </row>
    <row r="1156" spans="7:25">
      <c r="G1156" s="7">
        <f t="shared" si="285"/>
        <v>0.21400000000000408</v>
      </c>
      <c r="H1156" s="6">
        <f t="shared" si="273"/>
        <v>0.11382394713783037</v>
      </c>
      <c r="I1156" s="5">
        <f t="shared" si="274"/>
        <v>57813618619.228188</v>
      </c>
      <c r="J1156" s="3">
        <f t="shared" si="275"/>
        <v>57.813618619228194</v>
      </c>
      <c r="K1156" s="3">
        <f t="shared" si="276"/>
        <v>1.7296962616822096E-2</v>
      </c>
      <c r="L1156" s="3">
        <f t="shared" si="277"/>
        <v>21.904014117437359</v>
      </c>
      <c r="M1156" s="4">
        <f t="shared" si="278"/>
        <v>367790.63057123852</v>
      </c>
      <c r="N1156" s="2">
        <f t="shared" si="279"/>
        <v>-0.96542794307266966</v>
      </c>
      <c r="O1156" s="3">
        <f t="shared" si="280"/>
        <v>0</v>
      </c>
      <c r="P1156" s="2">
        <f t="shared" si="286"/>
        <v>0</v>
      </c>
      <c r="Q1156" s="2">
        <f t="shared" si="281"/>
        <v>3.7205854952262581E-56</v>
      </c>
      <c r="R1156" s="2">
        <f t="shared" si="287"/>
        <v>1</v>
      </c>
      <c r="S1156" s="2">
        <f t="shared" si="288"/>
        <v>0</v>
      </c>
      <c r="T1156" s="2">
        <f t="shared" si="289"/>
        <v>0</v>
      </c>
      <c r="U1156" s="2">
        <f t="shared" si="282"/>
        <v>0</v>
      </c>
      <c r="V1156" s="104">
        <f t="shared" si="283"/>
        <v>0</v>
      </c>
      <c r="W1156" s="110">
        <f t="shared" si="284"/>
        <v>0</v>
      </c>
      <c r="X1156" s="1"/>
      <c r="Y1156" s="1"/>
    </row>
    <row r="1157" spans="7:25">
      <c r="G1157" s="7">
        <f t="shared" si="285"/>
        <v>0.21420000000000408</v>
      </c>
      <c r="H1157" s="6">
        <f t="shared" si="273"/>
        <v>0.11393032465851993</v>
      </c>
      <c r="I1157" s="5">
        <f t="shared" si="274"/>
        <v>57867650038.498497</v>
      </c>
      <c r="J1157" s="3">
        <f t="shared" si="275"/>
        <v>57.867650038498503</v>
      </c>
      <c r="K1157" s="3">
        <f t="shared" si="276"/>
        <v>1.7280812324929638E-2</v>
      </c>
      <c r="L1157" s="3">
        <f t="shared" si="277"/>
        <v>21.92448515866861</v>
      </c>
      <c r="M1157" s="4">
        <f t="shared" si="278"/>
        <v>369155.85775971838</v>
      </c>
      <c r="N1157" s="2">
        <f t="shared" si="279"/>
        <v>-5.8502288426550808E-2</v>
      </c>
      <c r="O1157" s="3">
        <f t="shared" si="280"/>
        <v>0</v>
      </c>
      <c r="P1157" s="2">
        <f t="shared" si="286"/>
        <v>0</v>
      </c>
      <c r="Q1157" s="2">
        <f t="shared" si="281"/>
        <v>2.9358294226661861E-56</v>
      </c>
      <c r="R1157" s="2">
        <f t="shared" si="287"/>
        <v>1</v>
      </c>
      <c r="S1157" s="2">
        <f t="shared" si="288"/>
        <v>0</v>
      </c>
      <c r="T1157" s="2">
        <f t="shared" si="289"/>
        <v>0</v>
      </c>
      <c r="U1157" s="2">
        <f t="shared" si="282"/>
        <v>0</v>
      </c>
      <c r="V1157" s="104">
        <f t="shared" si="283"/>
        <v>0</v>
      </c>
      <c r="W1157" s="110">
        <f t="shared" si="284"/>
        <v>0</v>
      </c>
      <c r="X1157" s="1"/>
      <c r="Y1157" s="1"/>
    </row>
    <row r="1158" spans="7:25">
      <c r="G1158" s="7">
        <f t="shared" si="285"/>
        <v>0.21440000000000409</v>
      </c>
      <c r="H1158" s="6">
        <f t="shared" si="273"/>
        <v>0.1140367021792095</v>
      </c>
      <c r="I1158" s="5">
        <f t="shared" si="274"/>
        <v>57921681457.768799</v>
      </c>
      <c r="J1158" s="3">
        <f t="shared" si="275"/>
        <v>57.921681457768806</v>
      </c>
      <c r="K1158" s="3">
        <f t="shared" si="276"/>
        <v>1.7264692164178773E-2</v>
      </c>
      <c r="L1158" s="3">
        <f t="shared" si="277"/>
        <v>21.94495619989986</v>
      </c>
      <c r="M1158" s="4">
        <f t="shared" si="278"/>
        <v>370524.89277590031</v>
      </c>
      <c r="N1158" s="2">
        <f t="shared" si="279"/>
        <v>-0.68740975071847354</v>
      </c>
      <c r="O1158" s="3">
        <f t="shared" si="280"/>
        <v>0</v>
      </c>
      <c r="P1158" s="2">
        <f t="shared" si="286"/>
        <v>0</v>
      </c>
      <c r="Q1158" s="2">
        <f t="shared" si="281"/>
        <v>2.3160836650393198E-56</v>
      </c>
      <c r="R1158" s="2">
        <f t="shared" si="287"/>
        <v>1</v>
      </c>
      <c r="S1158" s="2">
        <f t="shared" si="288"/>
        <v>0</v>
      </c>
      <c r="T1158" s="2">
        <f t="shared" si="289"/>
        <v>0</v>
      </c>
      <c r="U1158" s="2">
        <f t="shared" si="282"/>
        <v>0</v>
      </c>
      <c r="V1158" s="104">
        <f t="shared" si="283"/>
        <v>0</v>
      </c>
      <c r="W1158" s="110">
        <f t="shared" si="284"/>
        <v>0</v>
      </c>
      <c r="X1158" s="1"/>
      <c r="Y1158" s="1"/>
    </row>
    <row r="1159" spans="7:25">
      <c r="G1159" s="7">
        <f t="shared" si="285"/>
        <v>0.21460000000000409</v>
      </c>
      <c r="H1159" s="6">
        <f t="shared" si="273"/>
        <v>0.11414307969989906</v>
      </c>
      <c r="I1159" s="5">
        <f t="shared" si="274"/>
        <v>57975712877.039108</v>
      </c>
      <c r="J1159" s="3">
        <f t="shared" si="275"/>
        <v>57.975712877039115</v>
      </c>
      <c r="K1159" s="3">
        <f t="shared" si="276"/>
        <v>1.7248602050325856E-2</v>
      </c>
      <c r="L1159" s="3">
        <f t="shared" si="277"/>
        <v>21.96542724113111</v>
      </c>
      <c r="M1159" s="4">
        <f t="shared" si="278"/>
        <v>371897.74271365145</v>
      </c>
      <c r="N1159" s="2">
        <f t="shared" si="279"/>
        <v>0.70609503620384895</v>
      </c>
      <c r="O1159" s="3">
        <f t="shared" si="280"/>
        <v>0</v>
      </c>
      <c r="P1159" s="2">
        <f t="shared" si="286"/>
        <v>0</v>
      </c>
      <c r="Q1159" s="2">
        <f t="shared" si="281"/>
        <v>1.8267602945441191E-56</v>
      </c>
      <c r="R1159" s="2">
        <f t="shared" si="287"/>
        <v>1</v>
      </c>
      <c r="S1159" s="2">
        <f t="shared" si="288"/>
        <v>0</v>
      </c>
      <c r="T1159" s="2">
        <f t="shared" si="289"/>
        <v>0</v>
      </c>
      <c r="U1159" s="2">
        <f t="shared" si="282"/>
        <v>0</v>
      </c>
      <c r="V1159" s="104">
        <f t="shared" si="283"/>
        <v>0</v>
      </c>
      <c r="W1159" s="110">
        <f t="shared" si="284"/>
        <v>0</v>
      </c>
      <c r="X1159" s="1"/>
      <c r="Y1159" s="1"/>
    </row>
    <row r="1160" spans="7:25">
      <c r="G1160" s="7">
        <f t="shared" si="285"/>
        <v>0.2148000000000041</v>
      </c>
      <c r="H1160" s="6">
        <f t="shared" si="273"/>
        <v>0.11424945722058862</v>
      </c>
      <c r="I1160" s="5">
        <f t="shared" si="274"/>
        <v>58029744296.30941</v>
      </c>
      <c r="J1160" s="3">
        <f t="shared" si="275"/>
        <v>58.029744296309417</v>
      </c>
      <c r="K1160" s="3">
        <f t="shared" si="276"/>
        <v>1.7232541899441012E-2</v>
      </c>
      <c r="L1160" s="3">
        <f t="shared" si="277"/>
        <v>21.98589828236236</v>
      </c>
      <c r="M1160" s="4">
        <f t="shared" si="278"/>
        <v>373274.41467345826</v>
      </c>
      <c r="N1160" s="2">
        <f t="shared" si="279"/>
        <v>0.12922841153770287</v>
      </c>
      <c r="O1160" s="3">
        <f t="shared" si="280"/>
        <v>0</v>
      </c>
      <c r="P1160" s="2">
        <f t="shared" si="286"/>
        <v>0</v>
      </c>
      <c r="Q1160" s="2">
        <f t="shared" si="281"/>
        <v>1.4404983934744103E-56</v>
      </c>
      <c r="R1160" s="2">
        <f t="shared" si="287"/>
        <v>1</v>
      </c>
      <c r="S1160" s="2">
        <f t="shared" si="288"/>
        <v>0</v>
      </c>
      <c r="T1160" s="2">
        <f t="shared" si="289"/>
        <v>0</v>
      </c>
      <c r="U1160" s="2">
        <f t="shared" si="282"/>
        <v>0</v>
      </c>
      <c r="V1160" s="104">
        <f t="shared" si="283"/>
        <v>0</v>
      </c>
      <c r="W1160" s="110">
        <f t="shared" si="284"/>
        <v>0</v>
      </c>
      <c r="X1160" s="1"/>
      <c r="Y1160" s="1"/>
    </row>
    <row r="1161" spans="7:25">
      <c r="G1161" s="7">
        <f t="shared" si="285"/>
        <v>0.2150000000000041</v>
      </c>
      <c r="H1161" s="6">
        <f t="shared" si="273"/>
        <v>0.11435583474127818</v>
      </c>
      <c r="I1161" s="5">
        <f t="shared" si="274"/>
        <v>58083775715.57972</v>
      </c>
      <c r="J1161" s="3">
        <f t="shared" si="275"/>
        <v>58.083775715579726</v>
      </c>
      <c r="K1161" s="3">
        <f t="shared" si="276"/>
        <v>1.7216511627906647E-2</v>
      </c>
      <c r="L1161" s="3">
        <f t="shared" si="277"/>
        <v>22.00636932359361</v>
      </c>
      <c r="M1161" s="4">
        <f t="shared" si="278"/>
        <v>374654.91576242901</v>
      </c>
      <c r="N1161" s="2">
        <f t="shared" si="279"/>
        <v>0.93643361682424331</v>
      </c>
      <c r="O1161" s="3">
        <f t="shared" si="280"/>
        <v>0</v>
      </c>
      <c r="P1161" s="2">
        <f t="shared" si="286"/>
        <v>0</v>
      </c>
      <c r="Q1161" s="2">
        <f t="shared" si="281"/>
        <v>1.1356588457669258E-56</v>
      </c>
      <c r="R1161" s="2">
        <f t="shared" si="287"/>
        <v>1</v>
      </c>
      <c r="S1161" s="2">
        <f t="shared" si="288"/>
        <v>0</v>
      </c>
      <c r="T1161" s="2">
        <f t="shared" si="289"/>
        <v>0</v>
      </c>
      <c r="U1161" s="2">
        <f t="shared" si="282"/>
        <v>0</v>
      </c>
      <c r="V1161" s="104">
        <f t="shared" si="283"/>
        <v>0</v>
      </c>
      <c r="W1161" s="110">
        <f t="shared" si="284"/>
        <v>0</v>
      </c>
      <c r="X1161" s="1"/>
      <c r="Y1161" s="1"/>
    </row>
    <row r="1162" spans="7:25">
      <c r="G1162" s="7">
        <f t="shared" si="285"/>
        <v>0.21520000000000411</v>
      </c>
      <c r="H1162" s="6">
        <f t="shared" si="273"/>
        <v>0.11446221226196775</v>
      </c>
      <c r="I1162" s="5">
        <f t="shared" si="274"/>
        <v>58137807134.850029</v>
      </c>
      <c r="J1162" s="3">
        <f t="shared" si="275"/>
        <v>58.137807134850036</v>
      </c>
      <c r="K1162" s="3">
        <f t="shared" si="276"/>
        <v>1.7200511152416026E-2</v>
      </c>
      <c r="L1162" s="3">
        <f t="shared" si="277"/>
        <v>22.02684036482486</v>
      </c>
      <c r="M1162" s="4">
        <f t="shared" si="278"/>
        <v>376039.25309429149</v>
      </c>
      <c r="N1162" s="2">
        <f t="shared" si="279"/>
        <v>-0.10708909922115425</v>
      </c>
      <c r="O1162" s="3">
        <f t="shared" si="280"/>
        <v>0</v>
      </c>
      <c r="P1162" s="2">
        <f t="shared" si="286"/>
        <v>0</v>
      </c>
      <c r="Q1162" s="2">
        <f t="shared" si="281"/>
        <v>8.9513160786047025E-57</v>
      </c>
      <c r="R1162" s="2">
        <f t="shared" si="287"/>
        <v>1</v>
      </c>
      <c r="S1162" s="2">
        <f t="shared" si="288"/>
        <v>0</v>
      </c>
      <c r="T1162" s="2">
        <f t="shared" si="289"/>
        <v>0</v>
      </c>
      <c r="U1162" s="2">
        <f t="shared" si="282"/>
        <v>0</v>
      </c>
      <c r="V1162" s="104">
        <f t="shared" si="283"/>
        <v>0</v>
      </c>
      <c r="W1162" s="110">
        <f t="shared" si="284"/>
        <v>0</v>
      </c>
      <c r="X1162" s="1"/>
      <c r="Y1162" s="1"/>
    </row>
    <row r="1163" spans="7:25">
      <c r="G1163" s="7">
        <f t="shared" si="285"/>
        <v>0.21540000000000412</v>
      </c>
      <c r="H1163" s="6">
        <f t="shared" si="273"/>
        <v>0.11456858978265731</v>
      </c>
      <c r="I1163" s="5">
        <f t="shared" si="274"/>
        <v>58191838554.120338</v>
      </c>
      <c r="J1163" s="3">
        <f t="shared" si="275"/>
        <v>58.191838554120345</v>
      </c>
      <c r="K1163" s="3">
        <f t="shared" si="276"/>
        <v>1.7184540389971813E-2</v>
      </c>
      <c r="L1163" s="3">
        <f t="shared" si="277"/>
        <v>22.04731140605611</v>
      </c>
      <c r="M1163" s="4">
        <f t="shared" si="278"/>
        <v>377427.43378939439</v>
      </c>
      <c r="N1163" s="2">
        <f t="shared" si="279"/>
        <v>0.29166105507858581</v>
      </c>
      <c r="O1163" s="3">
        <f t="shared" si="280"/>
        <v>0</v>
      </c>
      <c r="P1163" s="2">
        <f t="shared" si="286"/>
        <v>0</v>
      </c>
      <c r="Q1163" s="2">
        <f t="shared" si="281"/>
        <v>7.0539080197217989E-57</v>
      </c>
      <c r="R1163" s="2">
        <f t="shared" si="287"/>
        <v>1</v>
      </c>
      <c r="S1163" s="2">
        <f t="shared" si="288"/>
        <v>0</v>
      </c>
      <c r="T1163" s="2">
        <f t="shared" si="289"/>
        <v>0</v>
      </c>
      <c r="U1163" s="2">
        <f t="shared" si="282"/>
        <v>0</v>
      </c>
      <c r="V1163" s="104">
        <f t="shared" si="283"/>
        <v>0</v>
      </c>
      <c r="W1163" s="110">
        <f t="shared" si="284"/>
        <v>0</v>
      </c>
      <c r="X1163" s="1"/>
      <c r="Y1163" s="1"/>
    </row>
    <row r="1164" spans="7:25">
      <c r="G1164" s="7">
        <f t="shared" si="285"/>
        <v>0.21560000000000412</v>
      </c>
      <c r="H1164" s="6">
        <f t="shared" si="273"/>
        <v>0.11467496730334686</v>
      </c>
      <c r="I1164" s="5">
        <f t="shared" si="274"/>
        <v>58245869973.39064</v>
      </c>
      <c r="J1164" s="3">
        <f t="shared" si="275"/>
        <v>58.245869973390647</v>
      </c>
      <c r="K1164" s="3">
        <f t="shared" si="276"/>
        <v>1.716859925788464E-2</v>
      </c>
      <c r="L1164" s="3">
        <f t="shared" si="277"/>
        <v>22.06778244728736</v>
      </c>
      <c r="M1164" s="4">
        <f t="shared" si="278"/>
        <v>378819.46497470635</v>
      </c>
      <c r="N1164" s="2">
        <f t="shared" si="279"/>
        <v>9.6766839677243435E-3</v>
      </c>
      <c r="O1164" s="3">
        <f t="shared" si="280"/>
        <v>0</v>
      </c>
      <c r="P1164" s="2">
        <f t="shared" si="286"/>
        <v>0</v>
      </c>
      <c r="Q1164" s="2">
        <f t="shared" si="281"/>
        <v>5.5574630886052342E-57</v>
      </c>
      <c r="R1164" s="2">
        <f t="shared" si="287"/>
        <v>1</v>
      </c>
      <c r="S1164" s="2">
        <f t="shared" si="288"/>
        <v>0</v>
      </c>
      <c r="T1164" s="2">
        <f t="shared" si="289"/>
        <v>0</v>
      </c>
      <c r="U1164" s="2">
        <f t="shared" si="282"/>
        <v>0</v>
      </c>
      <c r="V1164" s="104">
        <f t="shared" si="283"/>
        <v>0</v>
      </c>
      <c r="W1164" s="110">
        <f t="shared" si="284"/>
        <v>0</v>
      </c>
      <c r="X1164" s="1"/>
      <c r="Y1164" s="1"/>
    </row>
    <row r="1165" spans="7:25">
      <c r="G1165" s="7">
        <f t="shared" si="285"/>
        <v>0.21580000000000413</v>
      </c>
      <c r="H1165" s="6">
        <f t="shared" si="273"/>
        <v>0.11478134482403643</v>
      </c>
      <c r="I1165" s="5">
        <f t="shared" si="274"/>
        <v>58299901392.66095</v>
      </c>
      <c r="J1165" s="3">
        <f t="shared" si="275"/>
        <v>58.299901392660956</v>
      </c>
      <c r="K1165" s="3">
        <f t="shared" si="276"/>
        <v>1.7152687673771681E-2</v>
      </c>
      <c r="L1165" s="3">
        <f t="shared" si="277"/>
        <v>22.08825348851861</v>
      </c>
      <c r="M1165" s="4">
        <f t="shared" si="278"/>
        <v>380215.35378381785</v>
      </c>
      <c r="N1165" s="2">
        <f t="shared" si="279"/>
        <v>0.8579920588093839</v>
      </c>
      <c r="O1165" s="3">
        <f t="shared" si="280"/>
        <v>0</v>
      </c>
      <c r="P1165" s="2">
        <f t="shared" si="286"/>
        <v>0</v>
      </c>
      <c r="Q1165" s="2">
        <f t="shared" si="281"/>
        <v>4.3775113056648036E-57</v>
      </c>
      <c r="R1165" s="2">
        <f t="shared" si="287"/>
        <v>1</v>
      </c>
      <c r="S1165" s="2">
        <f t="shared" si="288"/>
        <v>0</v>
      </c>
      <c r="T1165" s="2">
        <f t="shared" si="289"/>
        <v>0</v>
      </c>
      <c r="U1165" s="2">
        <f t="shared" si="282"/>
        <v>0</v>
      </c>
      <c r="V1165" s="104">
        <f t="shared" si="283"/>
        <v>0</v>
      </c>
      <c r="W1165" s="110">
        <f t="shared" si="284"/>
        <v>0</v>
      </c>
      <c r="X1165" s="1"/>
      <c r="Y1165" s="1"/>
    </row>
    <row r="1166" spans="7:25">
      <c r="G1166" s="7">
        <f t="shared" si="285"/>
        <v>0.21600000000000413</v>
      </c>
      <c r="H1166" s="6">
        <f t="shared" si="273"/>
        <v>0.114887722344726</v>
      </c>
      <c r="I1166" s="5">
        <f t="shared" si="274"/>
        <v>58353932811.931259</v>
      </c>
      <c r="J1166" s="3">
        <f t="shared" si="275"/>
        <v>58.353932811931266</v>
      </c>
      <c r="K1166" s="3">
        <f t="shared" si="276"/>
        <v>1.7136805555555225E-2</v>
      </c>
      <c r="L1166" s="3">
        <f t="shared" si="277"/>
        <v>22.10872452974986</v>
      </c>
      <c r="M1166" s="4">
        <f t="shared" si="278"/>
        <v>381615.10735693859</v>
      </c>
      <c r="N1166" s="2">
        <f t="shared" si="279"/>
        <v>-0.35732536962141243</v>
      </c>
      <c r="O1166" s="3">
        <f t="shared" si="280"/>
        <v>0</v>
      </c>
      <c r="P1166" s="2">
        <f t="shared" si="286"/>
        <v>0</v>
      </c>
      <c r="Q1166" s="2">
        <f t="shared" si="281"/>
        <v>3.4473220785053921E-57</v>
      </c>
      <c r="R1166" s="2">
        <f t="shared" si="287"/>
        <v>1</v>
      </c>
      <c r="S1166" s="2">
        <f t="shared" si="288"/>
        <v>0</v>
      </c>
      <c r="T1166" s="2">
        <f t="shared" si="289"/>
        <v>0</v>
      </c>
      <c r="U1166" s="2">
        <f t="shared" si="282"/>
        <v>0</v>
      </c>
      <c r="V1166" s="104">
        <f t="shared" si="283"/>
        <v>0</v>
      </c>
      <c r="W1166" s="110">
        <f t="shared" si="284"/>
        <v>0</v>
      </c>
      <c r="X1166" s="1"/>
      <c r="Y1166" s="1"/>
    </row>
    <row r="1167" spans="7:25">
      <c r="G1167" s="7">
        <f t="shared" si="285"/>
        <v>0.21620000000000414</v>
      </c>
      <c r="H1167" s="6">
        <f t="shared" si="273"/>
        <v>0.11499409986541556</v>
      </c>
      <c r="I1167" s="5">
        <f t="shared" si="274"/>
        <v>58407964231.201569</v>
      </c>
      <c r="J1167" s="3">
        <f t="shared" si="275"/>
        <v>58.407964231201575</v>
      </c>
      <c r="K1167" s="3">
        <f t="shared" si="276"/>
        <v>1.7120952821461279E-2</v>
      </c>
      <c r="L1167" s="3">
        <f t="shared" si="277"/>
        <v>22.129195570981111</v>
      </c>
      <c r="M1167" s="4">
        <f t="shared" si="278"/>
        <v>383018.7328408992</v>
      </c>
      <c r="N1167" s="2">
        <f t="shared" si="279"/>
        <v>0.85824214637381679</v>
      </c>
      <c r="O1167" s="3">
        <f t="shared" si="280"/>
        <v>0</v>
      </c>
      <c r="P1167" s="2">
        <f t="shared" si="286"/>
        <v>0</v>
      </c>
      <c r="Q1167" s="2">
        <f t="shared" si="281"/>
        <v>2.7141905882967076E-57</v>
      </c>
      <c r="R1167" s="2">
        <f t="shared" si="287"/>
        <v>1</v>
      </c>
      <c r="S1167" s="2">
        <f t="shared" si="288"/>
        <v>0</v>
      </c>
      <c r="T1167" s="2">
        <f t="shared" si="289"/>
        <v>0</v>
      </c>
      <c r="U1167" s="2">
        <f t="shared" si="282"/>
        <v>0</v>
      </c>
      <c r="V1167" s="104">
        <f t="shared" si="283"/>
        <v>0</v>
      </c>
      <c r="W1167" s="110">
        <f t="shared" si="284"/>
        <v>0</v>
      </c>
      <c r="X1167" s="1"/>
      <c r="Y1167" s="1"/>
    </row>
    <row r="1168" spans="7:25">
      <c r="G1168" s="7">
        <f t="shared" si="285"/>
        <v>0.21640000000000414</v>
      </c>
      <c r="H1168" s="6">
        <f t="shared" si="273"/>
        <v>0.11510047738610513</v>
      </c>
      <c r="I1168" s="5">
        <f t="shared" si="274"/>
        <v>58461995650.471878</v>
      </c>
      <c r="J1168" s="3">
        <f t="shared" si="275"/>
        <v>58.461995650471884</v>
      </c>
      <c r="K1168" s="3">
        <f t="shared" si="276"/>
        <v>1.7105129390018153E-2</v>
      </c>
      <c r="L1168" s="3">
        <f t="shared" si="277"/>
        <v>22.149666612212364</v>
      </c>
      <c r="M1168" s="4">
        <f t="shared" si="278"/>
        <v>384426.23738915077</v>
      </c>
      <c r="N1168" s="2">
        <f t="shared" si="279"/>
        <v>0.8196474745216652</v>
      </c>
      <c r="O1168" s="3">
        <f t="shared" si="280"/>
        <v>0</v>
      </c>
      <c r="P1168" s="2">
        <f t="shared" si="286"/>
        <v>0</v>
      </c>
      <c r="Q1168" s="2">
        <f t="shared" si="281"/>
        <v>2.1364991015259016E-57</v>
      </c>
      <c r="R1168" s="2">
        <f t="shared" si="287"/>
        <v>1</v>
      </c>
      <c r="S1168" s="2">
        <f t="shared" si="288"/>
        <v>0</v>
      </c>
      <c r="T1168" s="2">
        <f t="shared" si="289"/>
        <v>0</v>
      </c>
      <c r="U1168" s="2">
        <f t="shared" si="282"/>
        <v>0</v>
      </c>
      <c r="V1168" s="104">
        <f t="shared" si="283"/>
        <v>0</v>
      </c>
      <c r="W1168" s="110">
        <f t="shared" si="284"/>
        <v>0</v>
      </c>
      <c r="X1168" s="1"/>
      <c r="Y1168" s="1"/>
    </row>
    <row r="1169" spans="7:25">
      <c r="G1169" s="7">
        <f t="shared" si="285"/>
        <v>0.21660000000000415</v>
      </c>
      <c r="H1169" s="6">
        <f t="shared" si="273"/>
        <v>0.11520685490679468</v>
      </c>
      <c r="I1169" s="5">
        <f t="shared" si="274"/>
        <v>58516027069.74218</v>
      </c>
      <c r="J1169" s="3">
        <f t="shared" si="275"/>
        <v>58.516027069742186</v>
      </c>
      <c r="K1169" s="3">
        <f t="shared" si="276"/>
        <v>1.7089335180055072E-2</v>
      </c>
      <c r="L1169" s="3">
        <f t="shared" si="277"/>
        <v>22.170137653443611</v>
      </c>
      <c r="M1169" s="4">
        <f t="shared" si="278"/>
        <v>385837.62816176494</v>
      </c>
      <c r="N1169" s="2">
        <f t="shared" si="279"/>
        <v>-0.14461535097754247</v>
      </c>
      <c r="O1169" s="3">
        <f t="shared" si="280"/>
        <v>0</v>
      </c>
      <c r="P1169" s="2">
        <f t="shared" si="286"/>
        <v>0</v>
      </c>
      <c r="Q1169" s="2">
        <f t="shared" si="281"/>
        <v>1.6813920272373038E-57</v>
      </c>
      <c r="R1169" s="2">
        <f t="shared" si="287"/>
        <v>1</v>
      </c>
      <c r="S1169" s="2">
        <f t="shared" si="288"/>
        <v>0</v>
      </c>
      <c r="T1169" s="2">
        <f t="shared" si="289"/>
        <v>0</v>
      </c>
      <c r="U1169" s="2">
        <f t="shared" si="282"/>
        <v>0</v>
      </c>
      <c r="V1169" s="104">
        <f t="shared" si="283"/>
        <v>0</v>
      </c>
      <c r="W1169" s="110">
        <f t="shared" si="284"/>
        <v>0</v>
      </c>
      <c r="X1169" s="1"/>
      <c r="Y1169" s="1"/>
    </row>
    <row r="1170" spans="7:25">
      <c r="G1170" s="7">
        <f t="shared" si="285"/>
        <v>0.21680000000000416</v>
      </c>
      <c r="H1170" s="6">
        <f t="shared" si="273"/>
        <v>0.11531323242748424</v>
      </c>
      <c r="I1170" s="5">
        <f t="shared" si="274"/>
        <v>58570058489.012489</v>
      </c>
      <c r="J1170" s="3">
        <f t="shared" si="275"/>
        <v>58.570058489012496</v>
      </c>
      <c r="K1170" s="3">
        <f t="shared" si="276"/>
        <v>1.7073570110700775E-2</v>
      </c>
      <c r="L1170" s="3">
        <f t="shared" si="277"/>
        <v>22.190608694674861</v>
      </c>
      <c r="M1170" s="4">
        <f t="shared" si="278"/>
        <v>387252.91232543392</v>
      </c>
      <c r="N1170" s="2">
        <f t="shared" si="279"/>
        <v>0.98900137139429545</v>
      </c>
      <c r="O1170" s="3">
        <f t="shared" si="280"/>
        <v>0</v>
      </c>
      <c r="P1170" s="2">
        <f t="shared" si="286"/>
        <v>0</v>
      </c>
      <c r="Q1170" s="2">
        <f t="shared" si="281"/>
        <v>1.3229369541352058E-57</v>
      </c>
      <c r="R1170" s="2">
        <f t="shared" si="287"/>
        <v>1</v>
      </c>
      <c r="S1170" s="2">
        <f t="shared" si="288"/>
        <v>0</v>
      </c>
      <c r="T1170" s="2">
        <f t="shared" si="289"/>
        <v>0</v>
      </c>
      <c r="U1170" s="2">
        <f t="shared" si="282"/>
        <v>0</v>
      </c>
      <c r="V1170" s="104">
        <f t="shared" si="283"/>
        <v>0</v>
      </c>
      <c r="W1170" s="110">
        <f t="shared" si="284"/>
        <v>0</v>
      </c>
      <c r="X1170" s="1"/>
      <c r="Y1170" s="1"/>
    </row>
    <row r="1171" spans="7:25">
      <c r="G1171" s="7">
        <f t="shared" si="285"/>
        <v>0.21700000000000416</v>
      </c>
      <c r="H1171" s="6">
        <f t="shared" si="273"/>
        <v>0.11541960994817381</v>
      </c>
      <c r="I1171" s="5">
        <f t="shared" si="274"/>
        <v>58624089908.282799</v>
      </c>
      <c r="J1171" s="3">
        <f t="shared" si="275"/>
        <v>58.624089908282805</v>
      </c>
      <c r="K1171" s="3">
        <f t="shared" si="276"/>
        <v>1.7057834101382157E-2</v>
      </c>
      <c r="L1171" s="3">
        <f t="shared" si="277"/>
        <v>22.211079735906111</v>
      </c>
      <c r="M1171" s="4">
        <f t="shared" si="278"/>
        <v>388672.09705347044</v>
      </c>
      <c r="N1171" s="2">
        <f t="shared" si="279"/>
        <v>0.570565227453527</v>
      </c>
      <c r="O1171" s="3">
        <f t="shared" si="280"/>
        <v>0</v>
      </c>
      <c r="P1171" s="2">
        <f t="shared" si="286"/>
        <v>0</v>
      </c>
      <c r="Q1171" s="2">
        <f t="shared" si="281"/>
        <v>1.0406704121233459E-57</v>
      </c>
      <c r="R1171" s="2">
        <f t="shared" si="287"/>
        <v>1</v>
      </c>
      <c r="S1171" s="2">
        <f t="shared" si="288"/>
        <v>0</v>
      </c>
      <c r="T1171" s="2">
        <f t="shared" si="289"/>
        <v>0</v>
      </c>
      <c r="U1171" s="2">
        <f t="shared" si="282"/>
        <v>0</v>
      </c>
      <c r="V1171" s="104">
        <f t="shared" si="283"/>
        <v>0</v>
      </c>
      <c r="W1171" s="110">
        <f t="shared" si="284"/>
        <v>0</v>
      </c>
      <c r="X1171" s="1"/>
      <c r="Y1171" s="1"/>
    </row>
    <row r="1172" spans="7:25">
      <c r="G1172" s="7">
        <f t="shared" si="285"/>
        <v>0.21720000000000417</v>
      </c>
      <c r="H1172" s="6">
        <f t="shared" si="273"/>
        <v>0.11552598746886338</v>
      </c>
      <c r="I1172" s="5">
        <f t="shared" si="274"/>
        <v>58678121327.553108</v>
      </c>
      <c r="J1172" s="3">
        <f t="shared" si="275"/>
        <v>58.678121327553114</v>
      </c>
      <c r="K1172" s="3">
        <f t="shared" si="276"/>
        <v>1.7042127071822871E-2</v>
      </c>
      <c r="L1172" s="3">
        <f t="shared" si="277"/>
        <v>22.231550777137365</v>
      </c>
      <c r="M1172" s="4">
        <f t="shared" si="278"/>
        <v>390095.18952580751</v>
      </c>
      <c r="N1172" s="2">
        <f t="shared" si="279"/>
        <v>-0.52965536141663005</v>
      </c>
      <c r="O1172" s="3">
        <f t="shared" si="280"/>
        <v>0</v>
      </c>
      <c r="P1172" s="2">
        <f t="shared" si="286"/>
        <v>0</v>
      </c>
      <c r="Q1172" s="2">
        <f t="shared" si="281"/>
        <v>8.1844813070173814E-58</v>
      </c>
      <c r="R1172" s="2">
        <f t="shared" si="287"/>
        <v>1</v>
      </c>
      <c r="S1172" s="2">
        <f t="shared" si="288"/>
        <v>0</v>
      </c>
      <c r="T1172" s="2">
        <f t="shared" si="289"/>
        <v>0</v>
      </c>
      <c r="U1172" s="2">
        <f t="shared" si="282"/>
        <v>0</v>
      </c>
      <c r="V1172" s="104">
        <f t="shared" si="283"/>
        <v>0</v>
      </c>
      <c r="W1172" s="110">
        <f t="shared" si="284"/>
        <v>0</v>
      </c>
      <c r="X1172" s="1"/>
      <c r="Y1172" s="1"/>
    </row>
    <row r="1173" spans="7:25">
      <c r="G1173" s="7">
        <f t="shared" si="285"/>
        <v>0.21740000000000417</v>
      </c>
      <c r="H1173" s="6">
        <f t="shared" si="273"/>
        <v>0.11563236498955293</v>
      </c>
      <c r="I1173" s="5">
        <f t="shared" si="274"/>
        <v>58732152746.82341</v>
      </c>
      <c r="J1173" s="3">
        <f t="shared" si="275"/>
        <v>58.732152746823417</v>
      </c>
      <c r="K1173" s="3">
        <f t="shared" si="276"/>
        <v>1.7026448942041989E-2</v>
      </c>
      <c r="L1173" s="3">
        <f t="shared" si="277"/>
        <v>22.252021818368611</v>
      </c>
      <c r="M1173" s="4">
        <f t="shared" si="278"/>
        <v>391522.19692899851</v>
      </c>
      <c r="N1173" s="2">
        <f t="shared" si="279"/>
        <v>-0.95873894015381589</v>
      </c>
      <c r="O1173" s="3">
        <f t="shared" si="280"/>
        <v>0</v>
      </c>
      <c r="P1173" s="2">
        <f t="shared" si="286"/>
        <v>0</v>
      </c>
      <c r="Q1173" s="2">
        <f t="shared" si="281"/>
        <v>6.4353624207891203E-58</v>
      </c>
      <c r="R1173" s="2">
        <f t="shared" si="287"/>
        <v>1</v>
      </c>
      <c r="S1173" s="2">
        <f t="shared" si="288"/>
        <v>0</v>
      </c>
      <c r="T1173" s="2">
        <f t="shared" si="289"/>
        <v>0</v>
      </c>
      <c r="U1173" s="2">
        <f t="shared" si="282"/>
        <v>0</v>
      </c>
      <c r="V1173" s="104">
        <f t="shared" si="283"/>
        <v>0</v>
      </c>
      <c r="W1173" s="110">
        <f t="shared" si="284"/>
        <v>0</v>
      </c>
      <c r="X1173" s="1"/>
      <c r="Y1173" s="1"/>
    </row>
    <row r="1174" spans="7:25">
      <c r="G1174" s="7">
        <f t="shared" si="285"/>
        <v>0.21760000000000418</v>
      </c>
      <c r="H1174" s="6">
        <f t="shared" si="273"/>
        <v>0.11573874251024248</v>
      </c>
      <c r="I1174" s="5">
        <f t="shared" si="274"/>
        <v>58786184166.093712</v>
      </c>
      <c r="J1174" s="3">
        <f t="shared" si="275"/>
        <v>58.786184166093719</v>
      </c>
      <c r="K1174" s="3">
        <f t="shared" si="276"/>
        <v>1.7010799632352611E-2</v>
      </c>
      <c r="L1174" s="3">
        <f t="shared" si="277"/>
        <v>22.272492859599858</v>
      </c>
      <c r="M1174" s="4">
        <f t="shared" si="278"/>
        <v>392953.1264562179</v>
      </c>
      <c r="N1174" s="2">
        <f t="shared" si="279"/>
        <v>0.3468309020218705</v>
      </c>
      <c r="O1174" s="3">
        <f t="shared" si="280"/>
        <v>0</v>
      </c>
      <c r="P1174" s="2">
        <f t="shared" si="286"/>
        <v>0</v>
      </c>
      <c r="Q1174" s="2">
        <f t="shared" si="281"/>
        <v>5.0589309773589429E-58</v>
      </c>
      <c r="R1174" s="2">
        <f t="shared" si="287"/>
        <v>1</v>
      </c>
      <c r="S1174" s="2">
        <f t="shared" si="288"/>
        <v>0</v>
      </c>
      <c r="T1174" s="2">
        <f t="shared" si="289"/>
        <v>0</v>
      </c>
      <c r="U1174" s="2">
        <f t="shared" si="282"/>
        <v>0</v>
      </c>
      <c r="V1174" s="104">
        <f t="shared" si="283"/>
        <v>0</v>
      </c>
      <c r="W1174" s="110">
        <f t="shared" si="284"/>
        <v>0</v>
      </c>
      <c r="X1174" s="1"/>
      <c r="Y1174" s="1"/>
    </row>
    <row r="1175" spans="7:25">
      <c r="G1175" s="7">
        <f t="shared" si="285"/>
        <v>0.21780000000000418</v>
      </c>
      <c r="H1175" s="6">
        <f t="shared" ref="H1175:H1238" si="290">G1175*$E$7/0.00000000000370155</f>
        <v>0.11584512003093204</v>
      </c>
      <c r="I1175" s="5">
        <f t="shared" ref="I1175:I1238" si="291">H1175/$E$7</f>
        <v>58840215585.364021</v>
      </c>
      <c r="J1175" s="3">
        <f t="shared" ref="J1175:J1238" si="292">I1175*0.000000001</f>
        <v>58.840215585364028</v>
      </c>
      <c r="K1175" s="3">
        <f t="shared" ref="K1175:K1238" si="293">1/J1175</f>
        <v>1.6995179063360552E-2</v>
      </c>
      <c r="L1175" s="3">
        <f t="shared" ref="L1175:L1238" si="294">H1175*(($E$8/$E$7)^(1/4))</f>
        <v>22.292963900831111</v>
      </c>
      <c r="M1175" s="4">
        <f t="shared" ref="M1175:M1238" si="295">-$E$22+(3.1415926/2)*($E$8*($E$7^3)*(I1175^4)-2*$E$11*$E$7*(I1175^2))</f>
        <v>394387.98530726042</v>
      </c>
      <c r="N1175" s="2">
        <f t="shared" ref="N1175:N1238" si="296">$E$19*SIN(M1175)+$C$19*COS(M1175)</f>
        <v>-0.93318731672056499</v>
      </c>
      <c r="O1175" s="3">
        <f t="shared" ref="O1175:O1238" si="297">EXP(-14.238829*($E$10*$E$10*(($E$8*$E$7*$E$7*(I1175^3)-$E$11*I1175)^2)))</f>
        <v>0</v>
      </c>
      <c r="P1175" s="2">
        <f t="shared" si="286"/>
        <v>0</v>
      </c>
      <c r="Q1175" s="2">
        <f t="shared" ref="Q1175:Q1238" si="298">($E$35*EXP(-$E$37*(I1175^2))+$E$36*EXP(-$E$38*(I1175^2)))/2.431</f>
        <v>3.9760184676701421E-58</v>
      </c>
      <c r="R1175" s="2">
        <f t="shared" si="287"/>
        <v>1</v>
      </c>
      <c r="S1175" s="2">
        <f t="shared" si="288"/>
        <v>0</v>
      </c>
      <c r="T1175" s="2">
        <f t="shared" si="289"/>
        <v>0</v>
      </c>
      <c r="U1175" s="2">
        <f t="shared" ref="U1175:U1238" si="299">T1175*N1175</f>
        <v>0</v>
      </c>
      <c r="V1175" s="104">
        <f t="shared" ref="V1175:V1238" si="300">U1175^2</f>
        <v>0</v>
      </c>
      <c r="W1175" s="110">
        <f t="shared" ref="W1175:W1238" si="301">ABS(U1175)</f>
        <v>0</v>
      </c>
      <c r="X1175" s="1"/>
      <c r="Y1175" s="1"/>
    </row>
    <row r="1176" spans="7:25">
      <c r="G1176" s="7">
        <f t="shared" ref="G1176:G1239" si="302">G1175+$C$20</f>
        <v>0.21800000000000419</v>
      </c>
      <c r="H1176" s="6">
        <f t="shared" si="290"/>
        <v>0.11595149755162161</v>
      </c>
      <c r="I1176" s="5">
        <f t="shared" si="291"/>
        <v>58894247004.634331</v>
      </c>
      <c r="J1176" s="3">
        <f t="shared" si="292"/>
        <v>58.894247004634337</v>
      </c>
      <c r="K1176" s="3">
        <f t="shared" si="293"/>
        <v>1.6979587155962973E-2</v>
      </c>
      <c r="L1176" s="3">
        <f t="shared" si="294"/>
        <v>22.313434942062361</v>
      </c>
      <c r="M1176" s="4">
        <f t="shared" si="295"/>
        <v>395826.78068854107</v>
      </c>
      <c r="N1176" s="2">
        <f t="shared" si="296"/>
        <v>-0.95124138638700184</v>
      </c>
      <c r="O1176" s="3">
        <f t="shared" si="297"/>
        <v>0</v>
      </c>
      <c r="P1176" s="2">
        <f t="shared" ref="P1176:P1239" si="303">EXP(-(((3.1415926*$E$14*$E$7*$I1176*$I1176)^2)/11.090355)*(($E$15/$E$6)^2))</f>
        <v>0</v>
      </c>
      <c r="Q1176" s="2">
        <f t="shared" si="298"/>
        <v>3.1242222911122841E-58</v>
      </c>
      <c r="R1176" s="2">
        <f t="shared" ref="R1176:R1239" si="304">EXP((-0.5*(PI()*$E$24*$E$7)^2)*(I1176^4))</f>
        <v>1</v>
      </c>
      <c r="S1176" s="2">
        <f t="shared" ref="S1176:S1239" si="305">EXP(-(((3.1415926*$E$14*$E$7*I1176*I1176)^2)/11.090355)*(($E$15/$E$6)^2))</f>
        <v>0</v>
      </c>
      <c r="T1176" s="2">
        <f t="shared" ref="T1176:T1239" si="306">(R1176*O1176*P1176*((1-$C$17)+(Q1176*$C$17)))*$C$18+(1-$C$18)</f>
        <v>0</v>
      </c>
      <c r="U1176" s="2">
        <f t="shared" si="299"/>
        <v>0</v>
      </c>
      <c r="V1176" s="104">
        <f t="shared" si="300"/>
        <v>0</v>
      </c>
      <c r="W1176" s="110">
        <f t="shared" si="301"/>
        <v>0</v>
      </c>
      <c r="X1176" s="1"/>
      <c r="Y1176" s="1"/>
    </row>
    <row r="1177" spans="7:25">
      <c r="G1177" s="7">
        <f t="shared" si="302"/>
        <v>0.2182000000000042</v>
      </c>
      <c r="H1177" s="6">
        <f t="shared" si="290"/>
        <v>0.11605787507231118</v>
      </c>
      <c r="I1177" s="5">
        <f t="shared" si="291"/>
        <v>58948278423.90464</v>
      </c>
      <c r="J1177" s="3">
        <f t="shared" si="292"/>
        <v>58.948278423904647</v>
      </c>
      <c r="K1177" s="3">
        <f t="shared" si="293"/>
        <v>1.6964023831347059E-2</v>
      </c>
      <c r="L1177" s="3">
        <f t="shared" si="294"/>
        <v>22.333905983293612</v>
      </c>
      <c r="M1177" s="4">
        <f t="shared" si="295"/>
        <v>397269.51981309551</v>
      </c>
      <c r="N1177" s="2">
        <f t="shared" si="296"/>
        <v>0.48742590255727725</v>
      </c>
      <c r="O1177" s="3">
        <f t="shared" si="297"/>
        <v>0</v>
      </c>
      <c r="P1177" s="2">
        <f t="shared" si="303"/>
        <v>0</v>
      </c>
      <c r="Q1177" s="2">
        <f t="shared" si="298"/>
        <v>2.4543661660775779E-58</v>
      </c>
      <c r="R1177" s="2">
        <f t="shared" si="304"/>
        <v>1</v>
      </c>
      <c r="S1177" s="2">
        <f t="shared" si="305"/>
        <v>0</v>
      </c>
      <c r="T1177" s="2">
        <f t="shared" si="306"/>
        <v>0</v>
      </c>
      <c r="U1177" s="2">
        <f t="shared" si="299"/>
        <v>0</v>
      </c>
      <c r="V1177" s="104">
        <f t="shared" si="300"/>
        <v>0</v>
      </c>
      <c r="W1177" s="110">
        <f t="shared" si="301"/>
        <v>0</v>
      </c>
      <c r="X1177" s="1"/>
      <c r="Y1177" s="1"/>
    </row>
    <row r="1178" spans="7:25">
      <c r="G1178" s="7">
        <f t="shared" si="302"/>
        <v>0.2184000000000042</v>
      </c>
      <c r="H1178" s="6">
        <f t="shared" si="290"/>
        <v>0.11616425259300073</v>
      </c>
      <c r="I1178" s="5">
        <f t="shared" si="291"/>
        <v>59002309843.174942</v>
      </c>
      <c r="J1178" s="3">
        <f t="shared" si="292"/>
        <v>59.002309843174949</v>
      </c>
      <c r="K1178" s="3">
        <f t="shared" si="293"/>
        <v>1.6948489010988683E-2</v>
      </c>
      <c r="L1178" s="3">
        <f t="shared" si="294"/>
        <v>22.354377024524858</v>
      </c>
      <c r="M1178" s="4">
        <f t="shared" si="295"/>
        <v>398716.20990057953</v>
      </c>
      <c r="N1178" s="2">
        <f t="shared" si="296"/>
        <v>-0.86658983718408145</v>
      </c>
      <c r="O1178" s="3">
        <f t="shared" si="297"/>
        <v>0</v>
      </c>
      <c r="P1178" s="2">
        <f t="shared" si="303"/>
        <v>0</v>
      </c>
      <c r="Q1178" s="2">
        <f t="shared" si="298"/>
        <v>1.9277054675390491E-58</v>
      </c>
      <c r="R1178" s="2">
        <f t="shared" si="304"/>
        <v>1</v>
      </c>
      <c r="S1178" s="2">
        <f t="shared" si="305"/>
        <v>0</v>
      </c>
      <c r="T1178" s="2">
        <f t="shared" si="306"/>
        <v>0</v>
      </c>
      <c r="U1178" s="2">
        <f t="shared" si="299"/>
        <v>0</v>
      </c>
      <c r="V1178" s="104">
        <f t="shared" si="300"/>
        <v>0</v>
      </c>
      <c r="W1178" s="110">
        <f t="shared" si="301"/>
        <v>0</v>
      </c>
      <c r="X1178" s="1"/>
      <c r="Y1178" s="1"/>
    </row>
    <row r="1179" spans="7:25">
      <c r="G1179" s="7">
        <f t="shared" si="302"/>
        <v>0.21860000000000421</v>
      </c>
      <c r="H1179" s="6">
        <f t="shared" si="290"/>
        <v>0.11627063011369029</v>
      </c>
      <c r="I1179" s="5">
        <f t="shared" si="291"/>
        <v>59056341262.445251</v>
      </c>
      <c r="J1179" s="3">
        <f t="shared" si="292"/>
        <v>59.056341262445258</v>
      </c>
      <c r="K1179" s="3">
        <f t="shared" si="293"/>
        <v>1.6932982616651091E-2</v>
      </c>
      <c r="L1179" s="3">
        <f t="shared" si="294"/>
        <v>22.374848065756112</v>
      </c>
      <c r="M1179" s="4">
        <f t="shared" si="295"/>
        <v>400166.85817727027</v>
      </c>
      <c r="N1179" s="2">
        <f t="shared" si="296"/>
        <v>-0.27712272896272094</v>
      </c>
      <c r="O1179" s="3">
        <f t="shared" si="297"/>
        <v>0</v>
      </c>
      <c r="P1179" s="2">
        <f t="shared" si="303"/>
        <v>0</v>
      </c>
      <c r="Q1179" s="2">
        <f t="shared" si="298"/>
        <v>1.5137212153780953E-58</v>
      </c>
      <c r="R1179" s="2">
        <f t="shared" si="304"/>
        <v>1</v>
      </c>
      <c r="S1179" s="2">
        <f t="shared" si="305"/>
        <v>0</v>
      </c>
      <c r="T1179" s="2">
        <f t="shared" si="306"/>
        <v>0</v>
      </c>
      <c r="U1179" s="2">
        <f t="shared" si="299"/>
        <v>0</v>
      </c>
      <c r="V1179" s="104">
        <f t="shared" si="300"/>
        <v>0</v>
      </c>
      <c r="W1179" s="110">
        <f t="shared" si="301"/>
        <v>0</v>
      </c>
      <c r="X1179" s="1"/>
      <c r="Y1179" s="1"/>
    </row>
    <row r="1180" spans="7:25">
      <c r="G1180" s="7">
        <f t="shared" si="302"/>
        <v>0.21880000000000421</v>
      </c>
      <c r="H1180" s="6">
        <f t="shared" si="290"/>
        <v>0.11637700763437986</v>
      </c>
      <c r="I1180" s="5">
        <f t="shared" si="291"/>
        <v>59110372681.715561</v>
      </c>
      <c r="J1180" s="3">
        <f t="shared" si="292"/>
        <v>59.110372681715567</v>
      </c>
      <c r="K1180" s="3">
        <f t="shared" si="293"/>
        <v>1.6917504570383584E-2</v>
      </c>
      <c r="L1180" s="3">
        <f t="shared" si="294"/>
        <v>22.395319106987362</v>
      </c>
      <c r="M1180" s="4">
        <f t="shared" si="295"/>
        <v>401621.47187606472</v>
      </c>
      <c r="N1180" s="2">
        <f t="shared" si="296"/>
        <v>0.33075023165017792</v>
      </c>
      <c r="O1180" s="3">
        <f t="shared" si="297"/>
        <v>0</v>
      </c>
      <c r="P1180" s="2">
        <f t="shared" si="303"/>
        <v>0</v>
      </c>
      <c r="Q1180" s="2">
        <f t="shared" si="298"/>
        <v>1.1883791165707134E-58</v>
      </c>
      <c r="R1180" s="2">
        <f t="shared" si="304"/>
        <v>1</v>
      </c>
      <c r="S1180" s="2">
        <f t="shared" si="305"/>
        <v>0</v>
      </c>
      <c r="T1180" s="2">
        <f t="shared" si="306"/>
        <v>0</v>
      </c>
      <c r="U1180" s="2">
        <f t="shared" si="299"/>
        <v>0</v>
      </c>
      <c r="V1180" s="104">
        <f t="shared" si="300"/>
        <v>0</v>
      </c>
      <c r="W1180" s="110">
        <f t="shared" si="301"/>
        <v>0</v>
      </c>
      <c r="X1180" s="1"/>
      <c r="Y1180" s="1"/>
    </row>
    <row r="1181" spans="7:25">
      <c r="G1181" s="7">
        <f t="shared" si="302"/>
        <v>0.21900000000000422</v>
      </c>
      <c r="H1181" s="6">
        <f t="shared" si="290"/>
        <v>0.11648338515506942</v>
      </c>
      <c r="I1181" s="5">
        <f t="shared" si="291"/>
        <v>59164404100.98587</v>
      </c>
      <c r="J1181" s="3">
        <f t="shared" si="292"/>
        <v>59.164404100985877</v>
      </c>
      <c r="K1181" s="3">
        <f t="shared" si="293"/>
        <v>1.6902054794520217E-2</v>
      </c>
      <c r="L1181" s="3">
        <f t="shared" si="294"/>
        <v>22.415790148218612</v>
      </c>
      <c r="M1181" s="4">
        <f t="shared" si="295"/>
        <v>403080.0582364804</v>
      </c>
      <c r="N1181" s="2">
        <f t="shared" si="296"/>
        <v>0.94062524715976836</v>
      </c>
      <c r="O1181" s="3">
        <f t="shared" si="297"/>
        <v>0</v>
      </c>
      <c r="P1181" s="2">
        <f t="shared" si="303"/>
        <v>0</v>
      </c>
      <c r="Q1181" s="2">
        <f t="shared" si="298"/>
        <v>9.3275593228988997E-59</v>
      </c>
      <c r="R1181" s="2">
        <f t="shared" si="304"/>
        <v>1</v>
      </c>
      <c r="S1181" s="2">
        <f t="shared" si="305"/>
        <v>0</v>
      </c>
      <c r="T1181" s="2">
        <f t="shared" si="306"/>
        <v>0</v>
      </c>
      <c r="U1181" s="2">
        <f t="shared" si="299"/>
        <v>0</v>
      </c>
      <c r="V1181" s="104">
        <f t="shared" si="300"/>
        <v>0</v>
      </c>
      <c r="W1181" s="110">
        <f t="shared" si="301"/>
        <v>0</v>
      </c>
      <c r="X1181" s="1"/>
      <c r="Y1181" s="1"/>
    </row>
    <row r="1182" spans="7:25">
      <c r="G1182" s="7">
        <f t="shared" si="302"/>
        <v>0.21920000000000422</v>
      </c>
      <c r="H1182" s="6">
        <f t="shared" si="290"/>
        <v>0.11658976267575899</v>
      </c>
      <c r="I1182" s="5">
        <f t="shared" si="291"/>
        <v>59218435520.25618</v>
      </c>
      <c r="J1182" s="3">
        <f t="shared" si="292"/>
        <v>59.218435520256186</v>
      </c>
      <c r="K1182" s="3">
        <f t="shared" si="293"/>
        <v>1.6886633211678503E-2</v>
      </c>
      <c r="L1182" s="3">
        <f t="shared" si="294"/>
        <v>22.436261189449862</v>
      </c>
      <c r="M1182" s="4">
        <f t="shared" si="295"/>
        <v>404542.6245046556</v>
      </c>
      <c r="N1182" s="2">
        <f t="shared" si="296"/>
        <v>-0.19027357898592417</v>
      </c>
      <c r="O1182" s="3">
        <f t="shared" si="297"/>
        <v>0</v>
      </c>
      <c r="P1182" s="2">
        <f t="shared" si="303"/>
        <v>0</v>
      </c>
      <c r="Q1182" s="2">
        <f t="shared" si="298"/>
        <v>7.3195591253464133E-59</v>
      </c>
      <c r="R1182" s="2">
        <f t="shared" si="304"/>
        <v>1</v>
      </c>
      <c r="S1182" s="2">
        <f t="shared" si="305"/>
        <v>0</v>
      </c>
      <c r="T1182" s="2">
        <f t="shared" si="306"/>
        <v>0</v>
      </c>
      <c r="U1182" s="2">
        <f t="shared" si="299"/>
        <v>0</v>
      </c>
      <c r="V1182" s="104">
        <f t="shared" si="300"/>
        <v>0</v>
      </c>
      <c r="W1182" s="110">
        <f t="shared" si="301"/>
        <v>0</v>
      </c>
      <c r="X1182" s="1"/>
      <c r="Y1182" s="1"/>
    </row>
    <row r="1183" spans="7:25">
      <c r="G1183" s="7">
        <f t="shared" si="302"/>
        <v>0.21940000000000423</v>
      </c>
      <c r="H1183" s="6">
        <f t="shared" si="290"/>
        <v>0.11669614019644854</v>
      </c>
      <c r="I1183" s="5">
        <f t="shared" si="291"/>
        <v>59272466939.526482</v>
      </c>
      <c r="J1183" s="3">
        <f t="shared" si="292"/>
        <v>59.272466939526488</v>
      </c>
      <c r="K1183" s="3">
        <f t="shared" si="293"/>
        <v>1.6871239744758102E-2</v>
      </c>
      <c r="L1183" s="3">
        <f t="shared" si="294"/>
        <v>22.456732230681112</v>
      </c>
      <c r="M1183" s="4">
        <f t="shared" si="295"/>
        <v>406009.17793334863</v>
      </c>
      <c r="N1183" s="2">
        <f t="shared" si="296"/>
        <v>0.69021153250135026</v>
      </c>
      <c r="O1183" s="3">
        <f t="shared" si="297"/>
        <v>0</v>
      </c>
      <c r="P1183" s="2">
        <f t="shared" si="303"/>
        <v>0</v>
      </c>
      <c r="Q1183" s="2">
        <f t="shared" si="298"/>
        <v>5.7425623811377871E-59</v>
      </c>
      <c r="R1183" s="2">
        <f t="shared" si="304"/>
        <v>1</v>
      </c>
      <c r="S1183" s="2">
        <f t="shared" si="305"/>
        <v>0</v>
      </c>
      <c r="T1183" s="2">
        <f t="shared" si="306"/>
        <v>0</v>
      </c>
      <c r="U1183" s="2">
        <f t="shared" si="299"/>
        <v>0</v>
      </c>
      <c r="V1183" s="104">
        <f t="shared" si="300"/>
        <v>0</v>
      </c>
      <c r="W1183" s="110">
        <f t="shared" si="301"/>
        <v>0</v>
      </c>
      <c r="X1183" s="1"/>
      <c r="Y1183" s="1"/>
    </row>
    <row r="1184" spans="7:25">
      <c r="G1184" s="7">
        <f t="shared" si="302"/>
        <v>0.21960000000000424</v>
      </c>
      <c r="H1184" s="6">
        <f t="shared" si="290"/>
        <v>0.11680251771713811</v>
      </c>
      <c r="I1184" s="5">
        <f t="shared" si="291"/>
        <v>59326498358.796791</v>
      </c>
      <c r="J1184" s="3">
        <f t="shared" si="292"/>
        <v>59.326498358796798</v>
      </c>
      <c r="K1184" s="3">
        <f t="shared" si="293"/>
        <v>1.6855874316939561E-2</v>
      </c>
      <c r="L1184" s="3">
        <f t="shared" si="294"/>
        <v>22.477203271912362</v>
      </c>
      <c r="M1184" s="4">
        <f t="shared" si="295"/>
        <v>407479.72578193911</v>
      </c>
      <c r="N1184" s="2">
        <f t="shared" si="296"/>
        <v>0.46115340282335465</v>
      </c>
      <c r="O1184" s="3">
        <f t="shared" si="297"/>
        <v>0</v>
      </c>
      <c r="P1184" s="2">
        <f t="shared" si="303"/>
        <v>0</v>
      </c>
      <c r="Q1184" s="2">
        <f t="shared" si="298"/>
        <v>4.5043322221806311E-59</v>
      </c>
      <c r="R1184" s="2">
        <f t="shared" si="304"/>
        <v>1</v>
      </c>
      <c r="S1184" s="2">
        <f t="shared" si="305"/>
        <v>0</v>
      </c>
      <c r="T1184" s="2">
        <f t="shared" si="306"/>
        <v>0</v>
      </c>
      <c r="U1184" s="2">
        <f t="shared" si="299"/>
        <v>0</v>
      </c>
      <c r="V1184" s="104">
        <f t="shared" si="300"/>
        <v>0</v>
      </c>
      <c r="W1184" s="110">
        <f t="shared" si="301"/>
        <v>0</v>
      </c>
      <c r="X1184" s="1"/>
      <c r="Y1184" s="1"/>
    </row>
    <row r="1185" spans="7:25">
      <c r="G1185" s="7">
        <f t="shared" si="302"/>
        <v>0.21980000000000424</v>
      </c>
      <c r="H1185" s="6">
        <f t="shared" si="290"/>
        <v>0.11690889523782767</v>
      </c>
      <c r="I1185" s="5">
        <f t="shared" si="291"/>
        <v>59380529778.067093</v>
      </c>
      <c r="J1185" s="3">
        <f t="shared" si="292"/>
        <v>59.3805297780671</v>
      </c>
      <c r="K1185" s="3">
        <f t="shared" si="293"/>
        <v>1.6840536851683022E-2</v>
      </c>
      <c r="L1185" s="3">
        <f t="shared" si="294"/>
        <v>22.497674313143612</v>
      </c>
      <c r="M1185" s="4">
        <f t="shared" si="295"/>
        <v>408954.2753164263</v>
      </c>
      <c r="N1185" s="2">
        <f t="shared" si="296"/>
        <v>0.61570891709291686</v>
      </c>
      <c r="O1185" s="3">
        <f t="shared" si="297"/>
        <v>0</v>
      </c>
      <c r="P1185" s="2">
        <f t="shared" si="303"/>
        <v>0</v>
      </c>
      <c r="Q1185" s="2">
        <f t="shared" si="298"/>
        <v>3.5323115643722957E-59</v>
      </c>
      <c r="R1185" s="2">
        <f t="shared" si="304"/>
        <v>1</v>
      </c>
      <c r="S1185" s="2">
        <f t="shared" si="305"/>
        <v>0</v>
      </c>
      <c r="T1185" s="2">
        <f t="shared" si="306"/>
        <v>0</v>
      </c>
      <c r="U1185" s="2">
        <f t="shared" si="299"/>
        <v>0</v>
      </c>
      <c r="V1185" s="104">
        <f t="shared" si="300"/>
        <v>0</v>
      </c>
      <c r="W1185" s="110">
        <f t="shared" si="301"/>
        <v>0</v>
      </c>
      <c r="X1185" s="1"/>
      <c r="Y1185" s="1"/>
    </row>
    <row r="1186" spans="7:25">
      <c r="G1186" s="7">
        <f t="shared" si="302"/>
        <v>0.22000000000000425</v>
      </c>
      <c r="H1186" s="6">
        <f t="shared" si="290"/>
        <v>0.11701527275851724</v>
      </c>
      <c r="I1186" s="5">
        <f t="shared" si="291"/>
        <v>59434561197.337402</v>
      </c>
      <c r="J1186" s="3">
        <f t="shared" si="292"/>
        <v>59.434561197337409</v>
      </c>
      <c r="K1186" s="3">
        <f t="shared" si="293"/>
        <v>1.6825227272726943E-2</v>
      </c>
      <c r="L1186" s="3">
        <f t="shared" si="294"/>
        <v>22.518145354374862</v>
      </c>
      <c r="M1186" s="4">
        <f t="shared" si="295"/>
        <v>410432.83380943054</v>
      </c>
      <c r="N1186" s="2">
        <f t="shared" si="296"/>
        <v>0.45142485677198302</v>
      </c>
      <c r="O1186" s="3">
        <f t="shared" si="297"/>
        <v>0</v>
      </c>
      <c r="P1186" s="2">
        <f t="shared" si="303"/>
        <v>0</v>
      </c>
      <c r="Q1186" s="2">
        <f t="shared" si="298"/>
        <v>2.7694369757325794E-59</v>
      </c>
      <c r="R1186" s="2">
        <f t="shared" si="304"/>
        <v>1</v>
      </c>
      <c r="S1186" s="2">
        <f t="shared" si="305"/>
        <v>0</v>
      </c>
      <c r="T1186" s="2">
        <f t="shared" si="306"/>
        <v>0</v>
      </c>
      <c r="U1186" s="2">
        <f t="shared" si="299"/>
        <v>0</v>
      </c>
      <c r="V1186" s="104">
        <f t="shared" si="300"/>
        <v>0</v>
      </c>
      <c r="W1186" s="110">
        <f t="shared" si="301"/>
        <v>0</v>
      </c>
      <c r="X1186" s="1"/>
      <c r="Y1186" s="1"/>
    </row>
    <row r="1187" spans="7:25">
      <c r="G1187" s="7">
        <f t="shared" si="302"/>
        <v>0.22020000000000425</v>
      </c>
      <c r="H1187" s="6">
        <f t="shared" si="290"/>
        <v>0.11712165027920679</v>
      </c>
      <c r="I1187" s="5">
        <f t="shared" si="291"/>
        <v>59488592616.607704</v>
      </c>
      <c r="J1187" s="3">
        <f t="shared" si="292"/>
        <v>59.488592616607711</v>
      </c>
      <c r="K1187" s="3">
        <f t="shared" si="293"/>
        <v>1.6809945504086866E-2</v>
      </c>
      <c r="L1187" s="3">
        <f t="shared" si="294"/>
        <v>22.538616395606109</v>
      </c>
      <c r="M1187" s="4">
        <f t="shared" si="295"/>
        <v>411915.40854019253</v>
      </c>
      <c r="N1187" s="2">
        <f t="shared" si="296"/>
        <v>0.66340728930617132</v>
      </c>
      <c r="O1187" s="3">
        <f t="shared" si="297"/>
        <v>0</v>
      </c>
      <c r="P1187" s="2">
        <f t="shared" si="303"/>
        <v>0</v>
      </c>
      <c r="Q1187" s="2">
        <f t="shared" si="298"/>
        <v>2.1708402455620457E-59</v>
      </c>
      <c r="R1187" s="2">
        <f t="shared" si="304"/>
        <v>1</v>
      </c>
      <c r="S1187" s="2">
        <f t="shared" si="305"/>
        <v>0</v>
      </c>
      <c r="T1187" s="2">
        <f t="shared" si="306"/>
        <v>0</v>
      </c>
      <c r="U1187" s="2">
        <f t="shared" si="299"/>
        <v>0</v>
      </c>
      <c r="V1187" s="104">
        <f t="shared" si="300"/>
        <v>0</v>
      </c>
      <c r="W1187" s="110">
        <f t="shared" si="301"/>
        <v>0</v>
      </c>
      <c r="X1187" s="1"/>
      <c r="Y1187" s="1"/>
    </row>
    <row r="1188" spans="7:25">
      <c r="G1188" s="7">
        <f t="shared" si="302"/>
        <v>0.22040000000000426</v>
      </c>
      <c r="H1188" s="6">
        <f t="shared" si="290"/>
        <v>0.11722802779989636</v>
      </c>
      <c r="I1188" s="5">
        <f t="shared" si="291"/>
        <v>59542624035.878014</v>
      </c>
      <c r="J1188" s="3">
        <f t="shared" si="292"/>
        <v>59.542624035878021</v>
      </c>
      <c r="K1188" s="3">
        <f t="shared" si="293"/>
        <v>1.6794691470054121E-2</v>
      </c>
      <c r="L1188" s="3">
        <f t="shared" si="294"/>
        <v>22.559087436837363</v>
      </c>
      <c r="M1188" s="4">
        <f t="shared" si="295"/>
        <v>413402.00679457345</v>
      </c>
      <c r="N1188" s="2">
        <f t="shared" si="296"/>
        <v>-0.10026525332262008</v>
      </c>
      <c r="O1188" s="3">
        <f t="shared" si="297"/>
        <v>0</v>
      </c>
      <c r="P1188" s="2">
        <f t="shared" si="303"/>
        <v>0</v>
      </c>
      <c r="Q1188" s="2">
        <f t="shared" si="298"/>
        <v>1.7012499971663139E-59</v>
      </c>
      <c r="R1188" s="2">
        <f t="shared" si="304"/>
        <v>1</v>
      </c>
      <c r="S1188" s="2">
        <f t="shared" si="305"/>
        <v>0</v>
      </c>
      <c r="T1188" s="2">
        <f t="shared" si="306"/>
        <v>0</v>
      </c>
      <c r="U1188" s="2">
        <f t="shared" si="299"/>
        <v>0</v>
      </c>
      <c r="V1188" s="104">
        <f t="shared" si="300"/>
        <v>0</v>
      </c>
      <c r="W1188" s="110">
        <f t="shared" si="301"/>
        <v>0</v>
      </c>
      <c r="X1188" s="1"/>
      <c r="Y1188" s="1"/>
    </row>
    <row r="1189" spans="7:25">
      <c r="G1189" s="7">
        <f t="shared" si="302"/>
        <v>0.22060000000000426</v>
      </c>
      <c r="H1189" s="6">
        <f t="shared" si="290"/>
        <v>0.11733440532058592</v>
      </c>
      <c r="I1189" s="5">
        <f t="shared" si="291"/>
        <v>59596655455.148323</v>
      </c>
      <c r="J1189" s="3">
        <f t="shared" si="292"/>
        <v>59.59665545514833</v>
      </c>
      <c r="K1189" s="3">
        <f t="shared" si="293"/>
        <v>1.6779465095194596E-2</v>
      </c>
      <c r="L1189" s="3">
        <f t="shared" si="294"/>
        <v>22.579558478068613</v>
      </c>
      <c r="M1189" s="4">
        <f t="shared" si="295"/>
        <v>414892.63586505462</v>
      </c>
      <c r="N1189" s="2">
        <f t="shared" si="296"/>
        <v>0.98768864894675623</v>
      </c>
      <c r="O1189" s="3">
        <f t="shared" si="297"/>
        <v>0</v>
      </c>
      <c r="P1189" s="2">
        <f t="shared" si="303"/>
        <v>0</v>
      </c>
      <c r="Q1189" s="2">
        <f t="shared" si="298"/>
        <v>1.3329452319026044E-59</v>
      </c>
      <c r="R1189" s="2">
        <f t="shared" si="304"/>
        <v>1</v>
      </c>
      <c r="S1189" s="2">
        <f t="shared" si="305"/>
        <v>0</v>
      </c>
      <c r="T1189" s="2">
        <f t="shared" si="306"/>
        <v>0</v>
      </c>
      <c r="U1189" s="2">
        <f t="shared" si="299"/>
        <v>0</v>
      </c>
      <c r="V1189" s="104">
        <f t="shared" si="300"/>
        <v>0</v>
      </c>
      <c r="W1189" s="110">
        <f t="shared" si="301"/>
        <v>0</v>
      </c>
      <c r="X1189" s="1"/>
      <c r="Y1189" s="1"/>
    </row>
    <row r="1190" spans="7:25">
      <c r="G1190" s="7">
        <f t="shared" si="302"/>
        <v>0.22080000000000427</v>
      </c>
      <c r="H1190" s="6">
        <f t="shared" si="290"/>
        <v>0.11744078284127549</v>
      </c>
      <c r="I1190" s="5">
        <f t="shared" si="291"/>
        <v>59650686874.418633</v>
      </c>
      <c r="J1190" s="3">
        <f t="shared" si="292"/>
        <v>59.650686874418639</v>
      </c>
      <c r="K1190" s="3">
        <f t="shared" si="293"/>
        <v>1.6764266304347498E-2</v>
      </c>
      <c r="L1190" s="3">
        <f t="shared" si="294"/>
        <v>22.600029519299863</v>
      </c>
      <c r="M1190" s="4">
        <f t="shared" si="295"/>
        <v>416387.30305073853</v>
      </c>
      <c r="N1190" s="2">
        <f t="shared" si="296"/>
        <v>0.63096872224664013</v>
      </c>
      <c r="O1190" s="3">
        <f t="shared" si="297"/>
        <v>0</v>
      </c>
      <c r="P1190" s="2">
        <f t="shared" si="303"/>
        <v>0</v>
      </c>
      <c r="Q1190" s="2">
        <f t="shared" si="298"/>
        <v>1.0441439306990918E-59</v>
      </c>
      <c r="R1190" s="2">
        <f t="shared" si="304"/>
        <v>1</v>
      </c>
      <c r="S1190" s="2">
        <f t="shared" si="305"/>
        <v>0</v>
      </c>
      <c r="T1190" s="2">
        <f t="shared" si="306"/>
        <v>0</v>
      </c>
      <c r="U1190" s="2">
        <f t="shared" si="299"/>
        <v>0</v>
      </c>
      <c r="V1190" s="104">
        <f t="shared" si="300"/>
        <v>0</v>
      </c>
      <c r="W1190" s="110">
        <f t="shared" si="301"/>
        <v>0</v>
      </c>
      <c r="X1190" s="1"/>
      <c r="Y1190" s="1"/>
    </row>
    <row r="1191" spans="7:25">
      <c r="G1191" s="7">
        <f t="shared" si="302"/>
        <v>0.22100000000000428</v>
      </c>
      <c r="H1191" s="6">
        <f t="shared" si="290"/>
        <v>0.11754716036196505</v>
      </c>
      <c r="I1191" s="5">
        <f t="shared" si="291"/>
        <v>59704718293.688942</v>
      </c>
      <c r="J1191" s="3">
        <f t="shared" si="292"/>
        <v>59.704718293688948</v>
      </c>
      <c r="K1191" s="3">
        <f t="shared" si="293"/>
        <v>1.6749095022624106E-2</v>
      </c>
      <c r="L1191" s="3">
        <f t="shared" si="294"/>
        <v>22.620500560531113</v>
      </c>
      <c r="M1191" s="4">
        <f t="shared" si="295"/>
        <v>417886.01565734786</v>
      </c>
      <c r="N1191" s="2">
        <f t="shared" si="296"/>
        <v>-0.75503800973152202</v>
      </c>
      <c r="O1191" s="3">
        <f t="shared" si="297"/>
        <v>0</v>
      </c>
      <c r="P1191" s="2">
        <f t="shared" si="303"/>
        <v>0</v>
      </c>
      <c r="Q1191" s="2">
        <f t="shared" si="298"/>
        <v>8.1773451007664754E-60</v>
      </c>
      <c r="R1191" s="2">
        <f t="shared" si="304"/>
        <v>1</v>
      </c>
      <c r="S1191" s="2">
        <f t="shared" si="305"/>
        <v>0</v>
      </c>
      <c r="T1191" s="2">
        <f t="shared" si="306"/>
        <v>0</v>
      </c>
      <c r="U1191" s="2">
        <f t="shared" si="299"/>
        <v>0</v>
      </c>
      <c r="V1191" s="104">
        <f t="shared" si="300"/>
        <v>0</v>
      </c>
      <c r="W1191" s="110">
        <f t="shared" si="301"/>
        <v>0</v>
      </c>
      <c r="X1191" s="1"/>
      <c r="Y1191" s="1"/>
    </row>
    <row r="1192" spans="7:25">
      <c r="G1192" s="7">
        <f t="shared" si="302"/>
        <v>0.22120000000000428</v>
      </c>
      <c r="H1192" s="6">
        <f t="shared" si="290"/>
        <v>0.1176535378826546</v>
      </c>
      <c r="I1192" s="5">
        <f t="shared" si="291"/>
        <v>59758749712.959244</v>
      </c>
      <c r="J1192" s="3">
        <f t="shared" si="292"/>
        <v>59.758749712959251</v>
      </c>
      <c r="K1192" s="3">
        <f t="shared" si="293"/>
        <v>1.6733951175406544E-2</v>
      </c>
      <c r="L1192" s="3">
        <f t="shared" si="294"/>
        <v>22.640971601762363</v>
      </c>
      <c r="M1192" s="4">
        <f t="shared" si="295"/>
        <v>419388.78099722508</v>
      </c>
      <c r="N1192" s="2">
        <f t="shared" si="296"/>
        <v>-0.93270031680383558</v>
      </c>
      <c r="O1192" s="3">
        <f t="shared" si="297"/>
        <v>0</v>
      </c>
      <c r="P1192" s="2">
        <f t="shared" si="303"/>
        <v>0</v>
      </c>
      <c r="Q1192" s="2">
        <f t="shared" si="298"/>
        <v>6.4027740934797039E-60</v>
      </c>
      <c r="R1192" s="2">
        <f t="shared" si="304"/>
        <v>1</v>
      </c>
      <c r="S1192" s="2">
        <f t="shared" si="305"/>
        <v>0</v>
      </c>
      <c r="T1192" s="2">
        <f t="shared" si="306"/>
        <v>0</v>
      </c>
      <c r="U1192" s="2">
        <f t="shared" si="299"/>
        <v>0</v>
      </c>
      <c r="V1192" s="104">
        <f t="shared" si="300"/>
        <v>0</v>
      </c>
      <c r="W1192" s="110">
        <f t="shared" si="301"/>
        <v>0</v>
      </c>
      <c r="X1192" s="1"/>
      <c r="Y1192" s="1"/>
    </row>
    <row r="1193" spans="7:25">
      <c r="G1193" s="7">
        <f t="shared" si="302"/>
        <v>0.22140000000000429</v>
      </c>
      <c r="H1193" s="6">
        <f t="shared" si="290"/>
        <v>0.11775991540334417</v>
      </c>
      <c r="I1193" s="5">
        <f t="shared" si="291"/>
        <v>59812781132.229553</v>
      </c>
      <c r="J1193" s="3">
        <f t="shared" si="292"/>
        <v>59.81278113222956</v>
      </c>
      <c r="K1193" s="3">
        <f t="shared" si="293"/>
        <v>1.6718834688346555E-2</v>
      </c>
      <c r="L1193" s="3">
        <f t="shared" si="294"/>
        <v>22.661442642993613</v>
      </c>
      <c r="M1193" s="4">
        <f t="shared" si="295"/>
        <v>420895.60638933483</v>
      </c>
      <c r="N1193" s="2">
        <f t="shared" si="296"/>
        <v>-0.71783103301336282</v>
      </c>
      <c r="O1193" s="3">
        <f t="shared" si="297"/>
        <v>0</v>
      </c>
      <c r="P1193" s="2">
        <f t="shared" si="303"/>
        <v>0</v>
      </c>
      <c r="Q1193" s="2">
        <f t="shared" si="298"/>
        <v>5.0121946291243441E-60</v>
      </c>
      <c r="R1193" s="2">
        <f t="shared" si="304"/>
        <v>1</v>
      </c>
      <c r="S1193" s="2">
        <f t="shared" si="305"/>
        <v>0</v>
      </c>
      <c r="T1193" s="2">
        <f t="shared" si="306"/>
        <v>0</v>
      </c>
      <c r="U1193" s="2">
        <f t="shared" si="299"/>
        <v>0</v>
      </c>
      <c r="V1193" s="104">
        <f t="shared" si="300"/>
        <v>0</v>
      </c>
      <c r="W1193" s="110">
        <f t="shared" si="301"/>
        <v>0</v>
      </c>
      <c r="X1193" s="1"/>
      <c r="Y1193" s="1"/>
    </row>
    <row r="1194" spans="7:25">
      <c r="G1194" s="7">
        <f t="shared" si="302"/>
        <v>0.22160000000000429</v>
      </c>
      <c r="H1194" s="6">
        <f t="shared" si="290"/>
        <v>0.11786629292403374</v>
      </c>
      <c r="I1194" s="5">
        <f t="shared" si="291"/>
        <v>59866812551.499863</v>
      </c>
      <c r="J1194" s="3">
        <f t="shared" si="292"/>
        <v>59.866812551499869</v>
      </c>
      <c r="K1194" s="3">
        <f t="shared" si="293"/>
        <v>1.6703745487364294E-2</v>
      </c>
      <c r="L1194" s="3">
        <f t="shared" si="294"/>
        <v>22.681913684224863</v>
      </c>
      <c r="M1194" s="4">
        <f t="shared" si="295"/>
        <v>422406.49915926077</v>
      </c>
      <c r="N1194" s="2">
        <f t="shared" si="296"/>
        <v>0.55418661664578661</v>
      </c>
      <c r="O1194" s="3">
        <f t="shared" si="297"/>
        <v>0</v>
      </c>
      <c r="P1194" s="2">
        <f t="shared" si="303"/>
        <v>0</v>
      </c>
      <c r="Q1194" s="2">
        <f t="shared" si="298"/>
        <v>3.9227584759407217E-60</v>
      </c>
      <c r="R1194" s="2">
        <f t="shared" si="304"/>
        <v>1</v>
      </c>
      <c r="S1194" s="2">
        <f t="shared" si="305"/>
        <v>0</v>
      </c>
      <c r="T1194" s="2">
        <f t="shared" si="306"/>
        <v>0</v>
      </c>
      <c r="U1194" s="2">
        <f t="shared" si="299"/>
        <v>0</v>
      </c>
      <c r="V1194" s="104">
        <f t="shared" si="300"/>
        <v>0</v>
      </c>
      <c r="W1194" s="110">
        <f t="shared" si="301"/>
        <v>0</v>
      </c>
      <c r="X1194" s="1"/>
      <c r="Y1194" s="1"/>
    </row>
    <row r="1195" spans="7:25">
      <c r="G1195" s="7">
        <f t="shared" si="302"/>
        <v>0.2218000000000043</v>
      </c>
      <c r="H1195" s="6">
        <f t="shared" si="290"/>
        <v>0.1179726704447233</v>
      </c>
      <c r="I1195" s="5">
        <f t="shared" si="291"/>
        <v>59920843970.770172</v>
      </c>
      <c r="J1195" s="3">
        <f t="shared" si="292"/>
        <v>59.920843970770179</v>
      </c>
      <c r="K1195" s="3">
        <f t="shared" si="293"/>
        <v>1.6688683498647102E-2</v>
      </c>
      <c r="L1195" s="3">
        <f t="shared" si="294"/>
        <v>22.702384725456113</v>
      </c>
      <c r="M1195" s="4">
        <f t="shared" si="295"/>
        <v>423921.46663920744</v>
      </c>
      <c r="N1195" s="2">
        <f t="shared" si="296"/>
        <v>0.96546085281395244</v>
      </c>
      <c r="O1195" s="3">
        <f t="shared" si="297"/>
        <v>0</v>
      </c>
      <c r="P1195" s="2">
        <f t="shared" si="303"/>
        <v>0</v>
      </c>
      <c r="Q1195" s="2">
        <f t="shared" si="298"/>
        <v>3.0694397078155626E-60</v>
      </c>
      <c r="R1195" s="2">
        <f t="shared" si="304"/>
        <v>1</v>
      </c>
      <c r="S1195" s="2">
        <f t="shared" si="305"/>
        <v>0</v>
      </c>
      <c r="T1195" s="2">
        <f t="shared" si="306"/>
        <v>0</v>
      </c>
      <c r="U1195" s="2">
        <f t="shared" si="299"/>
        <v>0</v>
      </c>
      <c r="V1195" s="104">
        <f t="shared" si="300"/>
        <v>0</v>
      </c>
      <c r="W1195" s="110">
        <f t="shared" si="301"/>
        <v>0</v>
      </c>
      <c r="X1195" s="1"/>
      <c r="Y1195" s="1"/>
    </row>
    <row r="1196" spans="7:25">
      <c r="G1196" s="7">
        <f t="shared" si="302"/>
        <v>0.22200000000000431</v>
      </c>
      <c r="H1196" s="6">
        <f t="shared" si="290"/>
        <v>0.11807904796541285</v>
      </c>
      <c r="I1196" s="5">
        <f t="shared" si="291"/>
        <v>59974875390.040474</v>
      </c>
      <c r="J1196" s="3">
        <f t="shared" si="292"/>
        <v>59.974875390040481</v>
      </c>
      <c r="K1196" s="3">
        <f t="shared" si="293"/>
        <v>1.6673648648648322E-2</v>
      </c>
      <c r="L1196" s="3">
        <f t="shared" si="294"/>
        <v>22.722855766687363</v>
      </c>
      <c r="M1196" s="4">
        <f t="shared" si="295"/>
        <v>425440.51616800006</v>
      </c>
      <c r="N1196" s="2">
        <f t="shared" si="296"/>
        <v>-0.17323081891016356</v>
      </c>
      <c r="O1196" s="3">
        <f t="shared" si="297"/>
        <v>0</v>
      </c>
      <c r="P1196" s="2">
        <f t="shared" si="303"/>
        <v>0</v>
      </c>
      <c r="Q1196" s="2">
        <f t="shared" si="298"/>
        <v>2.401212191021873E-60</v>
      </c>
      <c r="R1196" s="2">
        <f t="shared" si="304"/>
        <v>1</v>
      </c>
      <c r="S1196" s="2">
        <f t="shared" si="305"/>
        <v>0</v>
      </c>
      <c r="T1196" s="2">
        <f t="shared" si="306"/>
        <v>0</v>
      </c>
      <c r="U1196" s="2">
        <f t="shared" si="299"/>
        <v>0</v>
      </c>
      <c r="V1196" s="104">
        <f t="shared" si="300"/>
        <v>0</v>
      </c>
      <c r="W1196" s="110">
        <f t="shared" si="301"/>
        <v>0</v>
      </c>
      <c r="X1196" s="1"/>
      <c r="Y1196" s="1"/>
    </row>
    <row r="1197" spans="7:25">
      <c r="G1197" s="7">
        <f t="shared" si="302"/>
        <v>0.22220000000000431</v>
      </c>
      <c r="H1197" s="6">
        <f t="shared" si="290"/>
        <v>0.11818542548610242</v>
      </c>
      <c r="I1197" s="5">
        <f t="shared" si="291"/>
        <v>60028906809.310783</v>
      </c>
      <c r="J1197" s="3">
        <f t="shared" si="292"/>
        <v>60.02890680931079</v>
      </c>
      <c r="K1197" s="3">
        <f t="shared" si="293"/>
        <v>1.6658640864086083E-2</v>
      </c>
      <c r="L1197" s="3">
        <f t="shared" si="294"/>
        <v>22.743326807918613</v>
      </c>
      <c r="M1197" s="4">
        <f t="shared" si="295"/>
        <v>426963.6550910846</v>
      </c>
      <c r="N1197" s="2">
        <f t="shared" si="296"/>
        <v>0.65002934332473816</v>
      </c>
      <c r="O1197" s="3">
        <f t="shared" si="297"/>
        <v>0</v>
      </c>
      <c r="P1197" s="2">
        <f t="shared" si="303"/>
        <v>0</v>
      </c>
      <c r="Q1197" s="2">
        <f t="shared" si="298"/>
        <v>1.8780444502623139E-60</v>
      </c>
      <c r="R1197" s="2">
        <f t="shared" si="304"/>
        <v>1</v>
      </c>
      <c r="S1197" s="2">
        <f t="shared" si="305"/>
        <v>0</v>
      </c>
      <c r="T1197" s="2">
        <f t="shared" si="306"/>
        <v>0</v>
      </c>
      <c r="U1197" s="2">
        <f t="shared" si="299"/>
        <v>0</v>
      </c>
      <c r="V1197" s="104">
        <f t="shared" si="300"/>
        <v>0</v>
      </c>
      <c r="W1197" s="110">
        <f t="shared" si="301"/>
        <v>0</v>
      </c>
      <c r="X1197" s="1"/>
      <c r="Y1197" s="1"/>
    </row>
    <row r="1198" spans="7:25">
      <c r="G1198" s="7">
        <f t="shared" si="302"/>
        <v>0.22240000000000432</v>
      </c>
      <c r="H1198" s="6">
        <f t="shared" si="290"/>
        <v>0.11829180300679198</v>
      </c>
      <c r="I1198" s="5">
        <f t="shared" si="291"/>
        <v>60082938228.581093</v>
      </c>
      <c r="J1198" s="3">
        <f t="shared" si="292"/>
        <v>60.082938228581099</v>
      </c>
      <c r="K1198" s="3">
        <f t="shared" si="293"/>
        <v>1.664366007194212E-2</v>
      </c>
      <c r="L1198" s="3">
        <f t="shared" si="294"/>
        <v>22.763797849149864</v>
      </c>
      <c r="M1198" s="4">
        <f t="shared" si="295"/>
        <v>428490.89076052682</v>
      </c>
      <c r="N1198" s="2">
        <f t="shared" si="296"/>
        <v>0.28210090520559811</v>
      </c>
      <c r="O1198" s="3">
        <f t="shared" si="297"/>
        <v>0</v>
      </c>
      <c r="P1198" s="2">
        <f t="shared" si="303"/>
        <v>0</v>
      </c>
      <c r="Q1198" s="2">
        <f t="shared" si="298"/>
        <v>1.4685376641389476E-60</v>
      </c>
      <c r="R1198" s="2">
        <f t="shared" si="304"/>
        <v>1</v>
      </c>
      <c r="S1198" s="2">
        <f t="shared" si="305"/>
        <v>0</v>
      </c>
      <c r="T1198" s="2">
        <f t="shared" si="306"/>
        <v>0</v>
      </c>
      <c r="U1198" s="2">
        <f t="shared" si="299"/>
        <v>0</v>
      </c>
      <c r="V1198" s="104">
        <f t="shared" si="300"/>
        <v>0</v>
      </c>
      <c r="W1198" s="110">
        <f t="shared" si="301"/>
        <v>0</v>
      </c>
      <c r="X1198" s="1"/>
      <c r="Y1198" s="1"/>
    </row>
    <row r="1199" spans="7:25">
      <c r="G1199" s="7">
        <f t="shared" si="302"/>
        <v>0.22260000000000432</v>
      </c>
      <c r="H1199" s="6">
        <f t="shared" si="290"/>
        <v>0.11839818052748155</v>
      </c>
      <c r="I1199" s="5">
        <f t="shared" si="291"/>
        <v>60136969647.851402</v>
      </c>
      <c r="J1199" s="3">
        <f t="shared" si="292"/>
        <v>60.136969647851409</v>
      </c>
      <c r="K1199" s="3">
        <f t="shared" si="293"/>
        <v>1.662870619946059E-2</v>
      </c>
      <c r="L1199" s="3">
        <f t="shared" si="294"/>
        <v>22.784268890381114</v>
      </c>
      <c r="M1199" s="4">
        <f t="shared" si="295"/>
        <v>430022.23053501366</v>
      </c>
      <c r="N1199" s="2">
        <f t="shared" si="296"/>
        <v>0.8903753029107726</v>
      </c>
      <c r="O1199" s="3">
        <f t="shared" si="297"/>
        <v>0</v>
      </c>
      <c r="P1199" s="2">
        <f t="shared" si="303"/>
        <v>0</v>
      </c>
      <c r="Q1199" s="2">
        <f t="shared" si="298"/>
        <v>1.1480695723998696E-60</v>
      </c>
      <c r="R1199" s="2">
        <f t="shared" si="304"/>
        <v>1</v>
      </c>
      <c r="S1199" s="2">
        <f t="shared" si="305"/>
        <v>0</v>
      </c>
      <c r="T1199" s="2">
        <f t="shared" si="306"/>
        <v>0</v>
      </c>
      <c r="U1199" s="2">
        <f t="shared" si="299"/>
        <v>0</v>
      </c>
      <c r="V1199" s="104">
        <f t="shared" si="300"/>
        <v>0</v>
      </c>
      <c r="W1199" s="110">
        <f t="shared" si="301"/>
        <v>0</v>
      </c>
      <c r="X1199" s="1"/>
      <c r="Y1199" s="1"/>
    </row>
    <row r="1200" spans="7:25">
      <c r="G1200" s="7">
        <f t="shared" si="302"/>
        <v>0.22280000000000433</v>
      </c>
      <c r="H1200" s="6">
        <f t="shared" si="290"/>
        <v>0.11850455804817112</v>
      </c>
      <c r="I1200" s="5">
        <f t="shared" si="291"/>
        <v>60191001067.121712</v>
      </c>
      <c r="J1200" s="3">
        <f t="shared" si="292"/>
        <v>60.191001067121718</v>
      </c>
      <c r="K1200" s="3">
        <f t="shared" si="293"/>
        <v>1.661377917414689E-2</v>
      </c>
      <c r="L1200" s="3">
        <f t="shared" si="294"/>
        <v>22.804739931612364</v>
      </c>
      <c r="M1200" s="4">
        <f t="shared" si="295"/>
        <v>431557.68177985208</v>
      </c>
      <c r="N1200" s="2">
        <f t="shared" si="296"/>
        <v>-0.30563585531647086</v>
      </c>
      <c r="O1200" s="3">
        <f t="shared" si="297"/>
        <v>0</v>
      </c>
      <c r="P1200" s="2">
        <f t="shared" si="303"/>
        <v>0</v>
      </c>
      <c r="Q1200" s="2">
        <f t="shared" si="298"/>
        <v>8.9733626387758856E-61</v>
      </c>
      <c r="R1200" s="2">
        <f t="shared" si="304"/>
        <v>1</v>
      </c>
      <c r="S1200" s="2">
        <f t="shared" si="305"/>
        <v>0</v>
      </c>
      <c r="T1200" s="2">
        <f t="shared" si="306"/>
        <v>0</v>
      </c>
      <c r="U1200" s="2">
        <f t="shared" si="299"/>
        <v>0</v>
      </c>
      <c r="V1200" s="104">
        <f t="shared" si="300"/>
        <v>0</v>
      </c>
      <c r="W1200" s="110">
        <f t="shared" si="301"/>
        <v>0</v>
      </c>
      <c r="X1200" s="1"/>
      <c r="Y1200" s="1"/>
    </row>
    <row r="1201" spans="7:25">
      <c r="G1201" s="7">
        <f t="shared" si="302"/>
        <v>0.22300000000000433</v>
      </c>
      <c r="H1201" s="6">
        <f t="shared" si="290"/>
        <v>0.11861093556886067</v>
      </c>
      <c r="I1201" s="5">
        <f t="shared" si="291"/>
        <v>60245032486.392014</v>
      </c>
      <c r="J1201" s="3">
        <f t="shared" si="292"/>
        <v>60.24503248639202</v>
      </c>
      <c r="K1201" s="3">
        <f t="shared" si="293"/>
        <v>1.6598878923766491E-2</v>
      </c>
      <c r="L1201" s="3">
        <f t="shared" si="294"/>
        <v>22.825210972843614</v>
      </c>
      <c r="M1201" s="4">
        <f t="shared" si="295"/>
        <v>433097.25186696951</v>
      </c>
      <c r="N1201" s="2">
        <f t="shared" si="296"/>
        <v>-0.47968267366162443</v>
      </c>
      <c r="O1201" s="3">
        <f t="shared" si="297"/>
        <v>0</v>
      </c>
      <c r="P1201" s="2">
        <f t="shared" si="303"/>
        <v>0</v>
      </c>
      <c r="Q1201" s="2">
        <f t="shared" si="298"/>
        <v>7.0120681187163558E-61</v>
      </c>
      <c r="R1201" s="2">
        <f t="shared" si="304"/>
        <v>1</v>
      </c>
      <c r="S1201" s="2">
        <f t="shared" si="305"/>
        <v>0</v>
      </c>
      <c r="T1201" s="2">
        <f t="shared" si="306"/>
        <v>0</v>
      </c>
      <c r="U1201" s="2">
        <f t="shared" si="299"/>
        <v>0</v>
      </c>
      <c r="V1201" s="104">
        <f t="shared" si="300"/>
        <v>0</v>
      </c>
      <c r="W1201" s="110">
        <f t="shared" si="301"/>
        <v>0</v>
      </c>
      <c r="X1201" s="1"/>
      <c r="Y1201" s="1"/>
    </row>
    <row r="1202" spans="7:25">
      <c r="G1202" s="7">
        <f t="shared" si="302"/>
        <v>0.22320000000000434</v>
      </c>
      <c r="H1202" s="6">
        <f t="shared" si="290"/>
        <v>0.11871731308955023</v>
      </c>
      <c r="I1202" s="5">
        <f t="shared" si="291"/>
        <v>60299063905.662323</v>
      </c>
      <c r="J1202" s="3">
        <f t="shared" si="292"/>
        <v>60.299063905662329</v>
      </c>
      <c r="K1202" s="3">
        <f t="shared" si="293"/>
        <v>1.6584005376343761E-2</v>
      </c>
      <c r="L1202" s="3">
        <f t="shared" si="294"/>
        <v>22.845682014074864</v>
      </c>
      <c r="M1202" s="4">
        <f t="shared" si="295"/>
        <v>434640.94817491481</v>
      </c>
      <c r="N1202" s="2">
        <f t="shared" si="296"/>
        <v>0.99461639949661451</v>
      </c>
      <c r="O1202" s="3">
        <f t="shared" si="297"/>
        <v>0</v>
      </c>
      <c r="P1202" s="2">
        <f t="shared" si="303"/>
        <v>0</v>
      </c>
      <c r="Q1202" s="2">
        <f t="shared" si="298"/>
        <v>5.4782384096129312E-61</v>
      </c>
      <c r="R1202" s="2">
        <f t="shared" si="304"/>
        <v>1</v>
      </c>
      <c r="S1202" s="2">
        <f t="shared" si="305"/>
        <v>0</v>
      </c>
      <c r="T1202" s="2">
        <f t="shared" si="306"/>
        <v>0</v>
      </c>
      <c r="U1202" s="2">
        <f t="shared" si="299"/>
        <v>0</v>
      </c>
      <c r="V1202" s="104">
        <f t="shared" si="300"/>
        <v>0</v>
      </c>
      <c r="W1202" s="110">
        <f t="shared" si="301"/>
        <v>0</v>
      </c>
      <c r="X1202" s="1"/>
      <c r="Y1202" s="1"/>
    </row>
    <row r="1203" spans="7:25">
      <c r="G1203" s="7">
        <f t="shared" si="302"/>
        <v>0.22340000000000435</v>
      </c>
      <c r="H1203" s="6">
        <f t="shared" si="290"/>
        <v>0.11882369061023978</v>
      </c>
      <c r="I1203" s="5">
        <f t="shared" si="291"/>
        <v>60353095324.932625</v>
      </c>
      <c r="J1203" s="3">
        <f t="shared" si="292"/>
        <v>60.353095324932632</v>
      </c>
      <c r="K1203" s="3">
        <f t="shared" si="293"/>
        <v>1.656915846016082E-2</v>
      </c>
      <c r="L1203" s="3">
        <f t="shared" si="294"/>
        <v>22.866153055306111</v>
      </c>
      <c r="M1203" s="4">
        <f t="shared" si="295"/>
        <v>436188.77808885585</v>
      </c>
      <c r="N1203" s="2">
        <f t="shared" si="296"/>
        <v>-0.64371564480021237</v>
      </c>
      <c r="O1203" s="3">
        <f t="shared" si="297"/>
        <v>0</v>
      </c>
      <c r="P1203" s="2">
        <f t="shared" si="303"/>
        <v>0</v>
      </c>
      <c r="Q1203" s="2">
        <f t="shared" si="298"/>
        <v>4.2789737836704369E-61</v>
      </c>
      <c r="R1203" s="2">
        <f t="shared" si="304"/>
        <v>1</v>
      </c>
      <c r="S1203" s="2">
        <f t="shared" si="305"/>
        <v>0</v>
      </c>
      <c r="T1203" s="2">
        <f t="shared" si="306"/>
        <v>0</v>
      </c>
      <c r="U1203" s="2">
        <f t="shared" si="299"/>
        <v>0</v>
      </c>
      <c r="V1203" s="104">
        <f t="shared" si="300"/>
        <v>0</v>
      </c>
      <c r="W1203" s="110">
        <f t="shared" si="301"/>
        <v>0</v>
      </c>
      <c r="X1203" s="1"/>
      <c r="Y1203" s="1"/>
    </row>
    <row r="1204" spans="7:25">
      <c r="G1204" s="7">
        <f t="shared" si="302"/>
        <v>0.22360000000000435</v>
      </c>
      <c r="H1204" s="6">
        <f t="shared" si="290"/>
        <v>0.11893006813092935</v>
      </c>
      <c r="I1204" s="5">
        <f t="shared" si="291"/>
        <v>60407126744.202934</v>
      </c>
      <c r="J1204" s="3">
        <f t="shared" si="292"/>
        <v>60.407126744202941</v>
      </c>
      <c r="K1204" s="3">
        <f t="shared" si="293"/>
        <v>1.6554338103756384E-2</v>
      </c>
      <c r="L1204" s="3">
        <f t="shared" si="294"/>
        <v>22.886624096537364</v>
      </c>
      <c r="M1204" s="4">
        <f t="shared" si="295"/>
        <v>437740.74900058244</v>
      </c>
      <c r="N1204" s="2">
        <f t="shared" si="296"/>
        <v>-0.66200043151011689</v>
      </c>
      <c r="O1204" s="3">
        <f t="shared" si="297"/>
        <v>0</v>
      </c>
      <c r="P1204" s="2">
        <f t="shared" si="303"/>
        <v>0</v>
      </c>
      <c r="Q1204" s="2">
        <f t="shared" si="298"/>
        <v>3.341505787856008E-61</v>
      </c>
      <c r="R1204" s="2">
        <f t="shared" si="304"/>
        <v>1</v>
      </c>
      <c r="S1204" s="2">
        <f t="shared" si="305"/>
        <v>0</v>
      </c>
      <c r="T1204" s="2">
        <f t="shared" si="306"/>
        <v>0</v>
      </c>
      <c r="U1204" s="2">
        <f t="shared" si="299"/>
        <v>0</v>
      </c>
      <c r="V1204" s="104">
        <f t="shared" si="300"/>
        <v>0</v>
      </c>
      <c r="W1204" s="110">
        <f t="shared" si="301"/>
        <v>0</v>
      </c>
      <c r="X1204" s="1"/>
      <c r="Y1204" s="1"/>
    </row>
    <row r="1205" spans="7:25">
      <c r="G1205" s="7">
        <f t="shared" si="302"/>
        <v>0.22380000000000436</v>
      </c>
      <c r="H1205" s="6">
        <f t="shared" si="290"/>
        <v>0.1190364456516189</v>
      </c>
      <c r="I1205" s="5">
        <f t="shared" si="291"/>
        <v>60461158163.473236</v>
      </c>
      <c r="J1205" s="3">
        <f t="shared" si="292"/>
        <v>60.461158163473243</v>
      </c>
      <c r="K1205" s="3">
        <f t="shared" si="293"/>
        <v>1.6539544235924609E-2</v>
      </c>
      <c r="L1205" s="3">
        <f t="shared" si="294"/>
        <v>22.907095137768611</v>
      </c>
      <c r="M1205" s="4">
        <f t="shared" si="295"/>
        <v>439296.86830850382</v>
      </c>
      <c r="N1205" s="2">
        <f t="shared" si="296"/>
        <v>0.98318684145120039</v>
      </c>
      <c r="O1205" s="3">
        <f t="shared" si="297"/>
        <v>0</v>
      </c>
      <c r="P1205" s="2">
        <f t="shared" si="303"/>
        <v>0</v>
      </c>
      <c r="Q1205" s="2">
        <f t="shared" si="298"/>
        <v>2.6088475690553888E-61</v>
      </c>
      <c r="R1205" s="2">
        <f t="shared" si="304"/>
        <v>1</v>
      </c>
      <c r="S1205" s="2">
        <f t="shared" si="305"/>
        <v>0</v>
      </c>
      <c r="T1205" s="2">
        <f t="shared" si="306"/>
        <v>0</v>
      </c>
      <c r="U1205" s="2">
        <f t="shared" si="299"/>
        <v>0</v>
      </c>
      <c r="V1205" s="104">
        <f t="shared" si="300"/>
        <v>0</v>
      </c>
      <c r="W1205" s="110">
        <f t="shared" si="301"/>
        <v>0</v>
      </c>
      <c r="X1205" s="1"/>
      <c r="Y1205" s="1"/>
    </row>
    <row r="1206" spans="7:25">
      <c r="G1206" s="7">
        <f t="shared" si="302"/>
        <v>0.22400000000000436</v>
      </c>
      <c r="H1206" s="6">
        <f t="shared" si="290"/>
        <v>0.11914282317230847</v>
      </c>
      <c r="I1206" s="5">
        <f t="shared" si="291"/>
        <v>60515189582.743546</v>
      </c>
      <c r="J1206" s="3">
        <f t="shared" si="292"/>
        <v>60.515189582743552</v>
      </c>
      <c r="K1206" s="3">
        <f t="shared" si="293"/>
        <v>1.6524776785713961E-2</v>
      </c>
      <c r="L1206" s="3">
        <f t="shared" si="294"/>
        <v>22.927566178999861</v>
      </c>
      <c r="M1206" s="4">
        <f t="shared" si="295"/>
        <v>440857.14341765037</v>
      </c>
      <c r="N1206" s="2">
        <f t="shared" si="296"/>
        <v>-0.61152720900038826</v>
      </c>
      <c r="O1206" s="3">
        <f t="shared" si="297"/>
        <v>0</v>
      </c>
      <c r="P1206" s="2">
        <f t="shared" si="303"/>
        <v>0</v>
      </c>
      <c r="Q1206" s="2">
        <f t="shared" si="298"/>
        <v>2.0363812358652936E-61</v>
      </c>
      <c r="R1206" s="2">
        <f t="shared" si="304"/>
        <v>1</v>
      </c>
      <c r="S1206" s="2">
        <f t="shared" si="305"/>
        <v>0</v>
      </c>
      <c r="T1206" s="2">
        <f t="shared" si="306"/>
        <v>0</v>
      </c>
      <c r="U1206" s="2">
        <f t="shared" si="299"/>
        <v>0</v>
      </c>
      <c r="V1206" s="104">
        <f t="shared" si="300"/>
        <v>0</v>
      </c>
      <c r="W1206" s="110">
        <f t="shared" si="301"/>
        <v>0</v>
      </c>
      <c r="X1206" s="1"/>
      <c r="Y1206" s="1"/>
    </row>
    <row r="1207" spans="7:25">
      <c r="G1207" s="7">
        <f t="shared" si="302"/>
        <v>0.22420000000000437</v>
      </c>
      <c r="H1207" s="6">
        <f t="shared" si="290"/>
        <v>0.11924920069299803</v>
      </c>
      <c r="I1207" s="5">
        <f t="shared" si="291"/>
        <v>60569221002.013855</v>
      </c>
      <c r="J1207" s="3">
        <f t="shared" si="292"/>
        <v>60.569221002013862</v>
      </c>
      <c r="K1207" s="3">
        <f t="shared" si="293"/>
        <v>1.651003568242608E-2</v>
      </c>
      <c r="L1207" s="3">
        <f t="shared" si="294"/>
        <v>22.948037220231111</v>
      </c>
      <c r="M1207" s="4">
        <f t="shared" si="295"/>
        <v>442421.58173967298</v>
      </c>
      <c r="N1207" s="2">
        <f t="shared" si="296"/>
        <v>-0.55067266214553134</v>
      </c>
      <c r="O1207" s="3">
        <f t="shared" si="297"/>
        <v>0</v>
      </c>
      <c r="P1207" s="2">
        <f t="shared" si="303"/>
        <v>0</v>
      </c>
      <c r="Q1207" s="2">
        <f t="shared" si="298"/>
        <v>1.5891809977783893E-61</v>
      </c>
      <c r="R1207" s="2">
        <f t="shared" si="304"/>
        <v>1</v>
      </c>
      <c r="S1207" s="2">
        <f t="shared" si="305"/>
        <v>0</v>
      </c>
      <c r="T1207" s="2">
        <f t="shared" si="306"/>
        <v>0</v>
      </c>
      <c r="U1207" s="2">
        <f t="shared" si="299"/>
        <v>0</v>
      </c>
      <c r="V1207" s="104">
        <f t="shared" si="300"/>
        <v>0</v>
      </c>
      <c r="W1207" s="110">
        <f t="shared" si="301"/>
        <v>0</v>
      </c>
      <c r="X1207" s="1"/>
      <c r="Y1207" s="1"/>
    </row>
    <row r="1208" spans="7:25">
      <c r="G1208" s="7">
        <f t="shared" si="302"/>
        <v>0.22440000000000437</v>
      </c>
      <c r="H1208" s="6">
        <f t="shared" si="290"/>
        <v>0.1193555782136876</v>
      </c>
      <c r="I1208" s="5">
        <f t="shared" si="291"/>
        <v>60623252421.284164</v>
      </c>
      <c r="J1208" s="3">
        <f t="shared" si="292"/>
        <v>60.623252421284171</v>
      </c>
      <c r="K1208" s="3">
        <f t="shared" si="293"/>
        <v>1.6495320855614649E-2</v>
      </c>
      <c r="L1208" s="3">
        <f t="shared" si="294"/>
        <v>22.968508261462365</v>
      </c>
      <c r="M1208" s="4">
        <f t="shared" si="295"/>
        <v>443990.19069284224</v>
      </c>
      <c r="N1208" s="2">
        <f t="shared" si="296"/>
        <v>0.99944202395532822</v>
      </c>
      <c r="O1208" s="3">
        <f t="shared" si="297"/>
        <v>0</v>
      </c>
      <c r="P1208" s="2">
        <f t="shared" si="303"/>
        <v>0</v>
      </c>
      <c r="Q1208" s="2">
        <f t="shared" si="298"/>
        <v>1.2399139187601957E-61</v>
      </c>
      <c r="R1208" s="2">
        <f t="shared" si="304"/>
        <v>1</v>
      </c>
      <c r="S1208" s="2">
        <f t="shared" si="305"/>
        <v>0</v>
      </c>
      <c r="T1208" s="2">
        <f t="shared" si="306"/>
        <v>0</v>
      </c>
      <c r="U1208" s="2">
        <f t="shared" si="299"/>
        <v>0</v>
      </c>
      <c r="V1208" s="104">
        <f t="shared" si="300"/>
        <v>0</v>
      </c>
      <c r="W1208" s="110">
        <f t="shared" si="301"/>
        <v>0</v>
      </c>
      <c r="X1208" s="1"/>
      <c r="Y1208" s="1"/>
    </row>
    <row r="1209" spans="7:25">
      <c r="G1209" s="7">
        <f t="shared" si="302"/>
        <v>0.22460000000000438</v>
      </c>
      <c r="H1209" s="6">
        <f t="shared" si="290"/>
        <v>0.11946195573437716</v>
      </c>
      <c r="I1209" s="5">
        <f t="shared" si="291"/>
        <v>60677283840.554474</v>
      </c>
      <c r="J1209" s="3">
        <f t="shared" si="292"/>
        <v>60.67728384055448</v>
      </c>
      <c r="K1209" s="3">
        <f t="shared" si="293"/>
        <v>1.648063223508427E-2</v>
      </c>
      <c r="L1209" s="3">
        <f t="shared" si="294"/>
        <v>22.988979302693615</v>
      </c>
      <c r="M1209" s="4">
        <f t="shared" si="295"/>
        <v>445562.97770205024</v>
      </c>
      <c r="N1209" s="2">
        <f t="shared" si="296"/>
        <v>-0.37692914889581053</v>
      </c>
      <c r="O1209" s="3">
        <f t="shared" si="297"/>
        <v>0</v>
      </c>
      <c r="P1209" s="2">
        <f t="shared" si="303"/>
        <v>0</v>
      </c>
      <c r="Q1209" s="2">
        <f t="shared" si="298"/>
        <v>9.6719401838290676E-62</v>
      </c>
      <c r="R1209" s="2">
        <f t="shared" si="304"/>
        <v>1</v>
      </c>
      <c r="S1209" s="2">
        <f t="shared" si="305"/>
        <v>0</v>
      </c>
      <c r="T1209" s="2">
        <f t="shared" si="306"/>
        <v>0</v>
      </c>
      <c r="U1209" s="2">
        <f t="shared" si="299"/>
        <v>0</v>
      </c>
      <c r="V1209" s="104">
        <f t="shared" si="300"/>
        <v>0</v>
      </c>
      <c r="W1209" s="110">
        <f t="shared" si="301"/>
        <v>0</v>
      </c>
      <c r="X1209" s="1"/>
      <c r="Y1209" s="1"/>
    </row>
    <row r="1210" spans="7:25">
      <c r="G1210" s="7">
        <f t="shared" si="302"/>
        <v>0.22480000000000439</v>
      </c>
      <c r="H1210" s="6">
        <f t="shared" si="290"/>
        <v>0.11956833325506672</v>
      </c>
      <c r="I1210" s="5">
        <f t="shared" si="291"/>
        <v>60731315259.824776</v>
      </c>
      <c r="J1210" s="3">
        <f t="shared" si="292"/>
        <v>60.731315259824783</v>
      </c>
      <c r="K1210" s="3">
        <f t="shared" si="293"/>
        <v>1.6465969750889355E-2</v>
      </c>
      <c r="L1210" s="3">
        <f t="shared" si="294"/>
        <v>23.009450343924861</v>
      </c>
      <c r="M1210" s="4">
        <f t="shared" si="295"/>
        <v>447139.95019880863</v>
      </c>
      <c r="N1210" s="2">
        <f t="shared" si="296"/>
        <v>-0.2758398295891808</v>
      </c>
      <c r="O1210" s="3">
        <f t="shared" si="297"/>
        <v>0</v>
      </c>
      <c r="P1210" s="2">
        <f t="shared" si="303"/>
        <v>0</v>
      </c>
      <c r="Q1210" s="2">
        <f t="shared" si="298"/>
        <v>7.542921076856568E-62</v>
      </c>
      <c r="R1210" s="2">
        <f t="shared" si="304"/>
        <v>1</v>
      </c>
      <c r="S1210" s="2">
        <f t="shared" si="305"/>
        <v>0</v>
      </c>
      <c r="T1210" s="2">
        <f t="shared" si="306"/>
        <v>0</v>
      </c>
      <c r="U1210" s="2">
        <f t="shared" si="299"/>
        <v>0</v>
      </c>
      <c r="V1210" s="104">
        <f t="shared" si="300"/>
        <v>0</v>
      </c>
      <c r="W1210" s="110">
        <f t="shared" si="301"/>
        <v>0</v>
      </c>
      <c r="X1210" s="1"/>
      <c r="Y1210" s="1"/>
    </row>
    <row r="1211" spans="7:25">
      <c r="G1211" s="7">
        <f t="shared" si="302"/>
        <v>0.22500000000000439</v>
      </c>
      <c r="H1211" s="6">
        <f t="shared" si="290"/>
        <v>0.11967471077575628</v>
      </c>
      <c r="I1211" s="5">
        <f t="shared" si="291"/>
        <v>60785346679.095085</v>
      </c>
      <c r="J1211" s="3">
        <f t="shared" si="292"/>
        <v>60.785346679095092</v>
      </c>
      <c r="K1211" s="3">
        <f t="shared" si="293"/>
        <v>1.6451333333333009E-2</v>
      </c>
      <c r="L1211" s="3">
        <f t="shared" si="294"/>
        <v>23.029921385156111</v>
      </c>
      <c r="M1211" s="4">
        <f t="shared" si="295"/>
        <v>448721.11562125088</v>
      </c>
      <c r="N1211" s="2">
        <f t="shared" si="296"/>
        <v>0.94039196738546038</v>
      </c>
      <c r="O1211" s="3">
        <f t="shared" si="297"/>
        <v>0</v>
      </c>
      <c r="P1211" s="2">
        <f t="shared" si="303"/>
        <v>0</v>
      </c>
      <c r="Q1211" s="2">
        <f t="shared" si="298"/>
        <v>5.8812470133600961E-62</v>
      </c>
      <c r="R1211" s="2">
        <f t="shared" si="304"/>
        <v>1</v>
      </c>
      <c r="S1211" s="2">
        <f t="shared" si="305"/>
        <v>0</v>
      </c>
      <c r="T1211" s="2">
        <f t="shared" si="306"/>
        <v>0</v>
      </c>
      <c r="U1211" s="2">
        <f t="shared" si="299"/>
        <v>0</v>
      </c>
      <c r="V1211" s="104">
        <f t="shared" si="300"/>
        <v>0</v>
      </c>
      <c r="W1211" s="110">
        <f t="shared" si="301"/>
        <v>0</v>
      </c>
      <c r="X1211" s="1"/>
      <c r="Y1211" s="1"/>
    </row>
    <row r="1212" spans="7:25">
      <c r="G1212" s="7">
        <f t="shared" si="302"/>
        <v>0.2252000000000044</v>
      </c>
      <c r="H1212" s="6">
        <f t="shared" si="290"/>
        <v>0.11978108829644585</v>
      </c>
      <c r="I1212" s="5">
        <f t="shared" si="291"/>
        <v>60839378098.365387</v>
      </c>
      <c r="J1212" s="3">
        <f t="shared" si="292"/>
        <v>60.839378098365394</v>
      </c>
      <c r="K1212" s="3">
        <f t="shared" si="293"/>
        <v>1.6436722912965929E-2</v>
      </c>
      <c r="L1212" s="3">
        <f t="shared" si="294"/>
        <v>23.050392426387361</v>
      </c>
      <c r="M1212" s="4">
        <f t="shared" si="295"/>
        <v>450306.48141412926</v>
      </c>
      <c r="N1212" s="2">
        <f t="shared" si="296"/>
        <v>-8.5180476842480271E-2</v>
      </c>
      <c r="O1212" s="3">
        <f t="shared" si="297"/>
        <v>0</v>
      </c>
      <c r="P1212" s="2">
        <f t="shared" si="303"/>
        <v>0</v>
      </c>
      <c r="Q1212" s="2">
        <f t="shared" si="298"/>
        <v>4.5846181749975144E-62</v>
      </c>
      <c r="R1212" s="2">
        <f t="shared" si="304"/>
        <v>1</v>
      </c>
      <c r="S1212" s="2">
        <f t="shared" si="305"/>
        <v>0</v>
      </c>
      <c r="T1212" s="2">
        <f t="shared" si="306"/>
        <v>0</v>
      </c>
      <c r="U1212" s="2">
        <f t="shared" si="299"/>
        <v>0</v>
      </c>
      <c r="V1212" s="104">
        <f t="shared" si="300"/>
        <v>0</v>
      </c>
      <c r="W1212" s="110">
        <f t="shared" si="301"/>
        <v>0</v>
      </c>
      <c r="X1212" s="1"/>
      <c r="Y1212" s="1"/>
    </row>
    <row r="1213" spans="7:25">
      <c r="G1213" s="7">
        <f t="shared" si="302"/>
        <v>0.2254000000000044</v>
      </c>
      <c r="H1213" s="6">
        <f t="shared" si="290"/>
        <v>0.11988746581713541</v>
      </c>
      <c r="I1213" s="5">
        <f t="shared" si="291"/>
        <v>60893409517.635696</v>
      </c>
      <c r="J1213" s="3">
        <f t="shared" si="292"/>
        <v>60.893409517635703</v>
      </c>
      <c r="K1213" s="3">
        <f t="shared" si="293"/>
        <v>1.6422138420585302E-2</v>
      </c>
      <c r="L1213" s="3">
        <f t="shared" si="294"/>
        <v>23.070863467618615</v>
      </c>
      <c r="M1213" s="4">
        <f t="shared" si="295"/>
        <v>451896.05502881831</v>
      </c>
      <c r="N1213" s="2">
        <f t="shared" si="296"/>
        <v>-1.3015427274303513E-2</v>
      </c>
      <c r="O1213" s="3">
        <f t="shared" si="297"/>
        <v>0</v>
      </c>
      <c r="P1213" s="2">
        <f t="shared" si="303"/>
        <v>0</v>
      </c>
      <c r="Q1213" s="2">
        <f t="shared" si="298"/>
        <v>3.5730641889701584E-62</v>
      </c>
      <c r="R1213" s="2">
        <f t="shared" si="304"/>
        <v>1</v>
      </c>
      <c r="S1213" s="2">
        <f t="shared" si="305"/>
        <v>0</v>
      </c>
      <c r="T1213" s="2">
        <f t="shared" si="306"/>
        <v>0</v>
      </c>
      <c r="U1213" s="2">
        <f t="shared" si="299"/>
        <v>0</v>
      </c>
      <c r="V1213" s="104">
        <f t="shared" si="300"/>
        <v>0</v>
      </c>
      <c r="W1213" s="110">
        <f t="shared" si="301"/>
        <v>0</v>
      </c>
      <c r="X1213" s="1"/>
      <c r="Y1213" s="1"/>
    </row>
    <row r="1214" spans="7:25">
      <c r="G1214" s="7">
        <f t="shared" si="302"/>
        <v>0.22560000000000441</v>
      </c>
      <c r="H1214" s="6">
        <f t="shared" si="290"/>
        <v>0.11999384333782497</v>
      </c>
      <c r="I1214" s="5">
        <f t="shared" si="291"/>
        <v>60947440936.905998</v>
      </c>
      <c r="J1214" s="3">
        <f t="shared" si="292"/>
        <v>60.947440936906006</v>
      </c>
      <c r="K1214" s="3">
        <f t="shared" si="293"/>
        <v>1.6407579787233721E-2</v>
      </c>
      <c r="L1214" s="3">
        <f t="shared" si="294"/>
        <v>23.091334508849862</v>
      </c>
      <c r="M1214" s="4">
        <f t="shared" si="295"/>
        <v>453489.84392331156</v>
      </c>
      <c r="N1214" s="2">
        <f t="shared" si="296"/>
        <v>0.84918226763015736</v>
      </c>
      <c r="O1214" s="3">
        <f t="shared" si="297"/>
        <v>0</v>
      </c>
      <c r="P1214" s="2">
        <f t="shared" si="303"/>
        <v>0</v>
      </c>
      <c r="Q1214" s="2">
        <f t="shared" si="298"/>
        <v>2.7840841614980039E-62</v>
      </c>
      <c r="R1214" s="2">
        <f t="shared" si="304"/>
        <v>1</v>
      </c>
      <c r="S1214" s="2">
        <f t="shared" si="305"/>
        <v>0</v>
      </c>
      <c r="T1214" s="2">
        <f t="shared" si="306"/>
        <v>0</v>
      </c>
      <c r="U1214" s="2">
        <f t="shared" si="299"/>
        <v>0</v>
      </c>
      <c r="V1214" s="104">
        <f t="shared" si="300"/>
        <v>0</v>
      </c>
      <c r="W1214" s="110">
        <f t="shared" si="301"/>
        <v>0</v>
      </c>
      <c r="X1214" s="1"/>
      <c r="Y1214" s="1"/>
    </row>
    <row r="1215" spans="7:25">
      <c r="G1215" s="7">
        <f t="shared" si="302"/>
        <v>0.22580000000000441</v>
      </c>
      <c r="H1215" s="6">
        <f t="shared" si="290"/>
        <v>0.12010022085851453</v>
      </c>
      <c r="I1215" s="5">
        <f t="shared" si="291"/>
        <v>61001472356.176308</v>
      </c>
      <c r="J1215" s="3">
        <f t="shared" si="292"/>
        <v>61.001472356176315</v>
      </c>
      <c r="K1215" s="3">
        <f t="shared" si="293"/>
        <v>1.6393046944198082E-2</v>
      </c>
      <c r="L1215" s="3">
        <f t="shared" si="294"/>
        <v>23.111805550081112</v>
      </c>
      <c r="M1215" s="4">
        <f t="shared" si="295"/>
        <v>455087.85556222405</v>
      </c>
      <c r="N1215" s="2">
        <f t="shared" si="296"/>
        <v>4.457207517499949E-2</v>
      </c>
      <c r="O1215" s="3">
        <f t="shared" si="297"/>
        <v>0</v>
      </c>
      <c r="P1215" s="2">
        <f t="shared" si="303"/>
        <v>0</v>
      </c>
      <c r="Q1215" s="2">
        <f t="shared" si="298"/>
        <v>2.1688414064784604E-62</v>
      </c>
      <c r="R1215" s="2">
        <f t="shared" si="304"/>
        <v>1</v>
      </c>
      <c r="S1215" s="2">
        <f t="shared" si="305"/>
        <v>0</v>
      </c>
      <c r="T1215" s="2">
        <f t="shared" si="306"/>
        <v>0</v>
      </c>
      <c r="U1215" s="2">
        <f t="shared" si="299"/>
        <v>0</v>
      </c>
      <c r="V1215" s="104">
        <f t="shared" si="300"/>
        <v>0</v>
      </c>
      <c r="W1215" s="110">
        <f t="shared" si="301"/>
        <v>0</v>
      </c>
      <c r="X1215" s="1"/>
      <c r="Y1215" s="1"/>
    </row>
    <row r="1216" spans="7:25">
      <c r="G1216" s="7">
        <f t="shared" si="302"/>
        <v>0.22600000000000442</v>
      </c>
      <c r="H1216" s="6">
        <f t="shared" si="290"/>
        <v>0.1202065983792041</v>
      </c>
      <c r="I1216" s="5">
        <f t="shared" si="291"/>
        <v>61055503775.446617</v>
      </c>
      <c r="J1216" s="3">
        <f t="shared" si="292"/>
        <v>61.055503775446624</v>
      </c>
      <c r="K1216" s="3">
        <f t="shared" si="293"/>
        <v>1.6378539823008527E-2</v>
      </c>
      <c r="L1216" s="3">
        <f t="shared" si="294"/>
        <v>23.132276591312362</v>
      </c>
      <c r="M1216" s="4">
        <f t="shared" si="295"/>
        <v>456690.0974167909</v>
      </c>
      <c r="N1216" s="2">
        <f t="shared" si="296"/>
        <v>1.4985049788032792E-2</v>
      </c>
      <c r="O1216" s="3">
        <f t="shared" si="297"/>
        <v>0</v>
      </c>
      <c r="P1216" s="2">
        <f t="shared" si="303"/>
        <v>0</v>
      </c>
      <c r="Q1216" s="2">
        <f t="shared" si="298"/>
        <v>1.6891846540372531E-62</v>
      </c>
      <c r="R1216" s="2">
        <f t="shared" si="304"/>
        <v>1</v>
      </c>
      <c r="S1216" s="2">
        <f t="shared" si="305"/>
        <v>0</v>
      </c>
      <c r="T1216" s="2">
        <f t="shared" si="306"/>
        <v>0</v>
      </c>
      <c r="U1216" s="2">
        <f t="shared" si="299"/>
        <v>0</v>
      </c>
      <c r="V1216" s="104">
        <f t="shared" si="300"/>
        <v>0</v>
      </c>
      <c r="W1216" s="110">
        <f t="shared" si="301"/>
        <v>0</v>
      </c>
      <c r="X1216" s="1"/>
      <c r="Y1216" s="1"/>
    </row>
    <row r="1217" spans="7:25">
      <c r="G1217" s="7">
        <f t="shared" si="302"/>
        <v>0.22620000000000443</v>
      </c>
      <c r="H1217" s="6">
        <f t="shared" si="290"/>
        <v>0.12031297589989366</v>
      </c>
      <c r="I1217" s="5">
        <f t="shared" si="291"/>
        <v>61109535194.716927</v>
      </c>
      <c r="J1217" s="3">
        <f t="shared" si="292"/>
        <v>61.109535194716933</v>
      </c>
      <c r="K1217" s="3">
        <f t="shared" si="293"/>
        <v>1.6364058355437344E-2</v>
      </c>
      <c r="L1217" s="3">
        <f t="shared" si="294"/>
        <v>23.152747632543615</v>
      </c>
      <c r="M1217" s="4">
        <f t="shared" si="295"/>
        <v>458296.57696486753</v>
      </c>
      <c r="N1217" s="2">
        <f t="shared" si="296"/>
        <v>0.89601704753928846</v>
      </c>
      <c r="O1217" s="3">
        <f t="shared" si="297"/>
        <v>0</v>
      </c>
      <c r="P1217" s="2">
        <f t="shared" si="303"/>
        <v>0</v>
      </c>
      <c r="Q1217" s="2">
        <f t="shared" si="298"/>
        <v>1.31531675845821E-62</v>
      </c>
      <c r="R1217" s="2">
        <f t="shared" si="304"/>
        <v>1</v>
      </c>
      <c r="S1217" s="2">
        <f t="shared" si="305"/>
        <v>0</v>
      </c>
      <c r="T1217" s="2">
        <f t="shared" si="306"/>
        <v>0</v>
      </c>
      <c r="U1217" s="2">
        <f t="shared" si="299"/>
        <v>0</v>
      </c>
      <c r="V1217" s="104">
        <f t="shared" si="300"/>
        <v>0</v>
      </c>
      <c r="W1217" s="110">
        <f t="shared" si="301"/>
        <v>0</v>
      </c>
      <c r="X1217" s="1"/>
      <c r="Y1217" s="1"/>
    </row>
    <row r="1218" spans="7:25">
      <c r="G1218" s="7">
        <f t="shared" si="302"/>
        <v>0.22640000000000443</v>
      </c>
      <c r="H1218" s="6">
        <f t="shared" si="290"/>
        <v>0.12041935342058323</v>
      </c>
      <c r="I1218" s="5">
        <f t="shared" si="291"/>
        <v>61163566613.987236</v>
      </c>
      <c r="J1218" s="3">
        <f t="shared" si="292"/>
        <v>61.163566613987243</v>
      </c>
      <c r="K1218" s="3">
        <f t="shared" si="293"/>
        <v>1.6349602473497909E-2</v>
      </c>
      <c r="L1218" s="3">
        <f t="shared" si="294"/>
        <v>23.173218673774866</v>
      </c>
      <c r="M1218" s="4">
        <f t="shared" si="295"/>
        <v>459907.3016909305</v>
      </c>
      <c r="N1218" s="2">
        <f t="shared" si="296"/>
        <v>-0.19711200286985292</v>
      </c>
      <c r="O1218" s="3">
        <f t="shared" si="297"/>
        <v>0</v>
      </c>
      <c r="P1218" s="2">
        <f t="shared" si="303"/>
        <v>0</v>
      </c>
      <c r="Q1218" s="2">
        <f t="shared" si="298"/>
        <v>1.0239705698143707E-62</v>
      </c>
      <c r="R1218" s="2">
        <f t="shared" si="304"/>
        <v>1</v>
      </c>
      <c r="S1218" s="2">
        <f t="shared" si="305"/>
        <v>0</v>
      </c>
      <c r="T1218" s="2">
        <f t="shared" si="306"/>
        <v>0</v>
      </c>
      <c r="U1218" s="2">
        <f t="shared" si="299"/>
        <v>0</v>
      </c>
      <c r="V1218" s="104">
        <f t="shared" si="300"/>
        <v>0</v>
      </c>
      <c r="W1218" s="110">
        <f t="shared" si="301"/>
        <v>0</v>
      </c>
      <c r="X1218" s="1"/>
      <c r="Y1218" s="1"/>
    </row>
    <row r="1219" spans="7:25">
      <c r="G1219" s="7">
        <f t="shared" si="302"/>
        <v>0.22660000000000444</v>
      </c>
      <c r="H1219" s="6">
        <f t="shared" si="290"/>
        <v>0.12052573094127278</v>
      </c>
      <c r="I1219" s="5">
        <f t="shared" si="291"/>
        <v>61217598033.257538</v>
      </c>
      <c r="J1219" s="3">
        <f t="shared" si="292"/>
        <v>61.217598033257545</v>
      </c>
      <c r="K1219" s="3">
        <f t="shared" si="293"/>
        <v>1.6335172109443633E-2</v>
      </c>
      <c r="L1219" s="3">
        <f t="shared" si="294"/>
        <v>23.193689715006112</v>
      </c>
      <c r="M1219" s="4">
        <f t="shared" si="295"/>
        <v>461522.2790860759</v>
      </c>
      <c r="N1219" s="2">
        <f t="shared" si="296"/>
        <v>-0.38682166760281755</v>
      </c>
      <c r="O1219" s="3">
        <f t="shared" si="297"/>
        <v>0</v>
      </c>
      <c r="P1219" s="2">
        <f t="shared" si="303"/>
        <v>0</v>
      </c>
      <c r="Q1219" s="2">
        <f t="shared" si="298"/>
        <v>7.9698195939531347E-63</v>
      </c>
      <c r="R1219" s="2">
        <f t="shared" si="304"/>
        <v>1</v>
      </c>
      <c r="S1219" s="2">
        <f t="shared" si="305"/>
        <v>0</v>
      </c>
      <c r="T1219" s="2">
        <f t="shared" si="306"/>
        <v>0</v>
      </c>
      <c r="U1219" s="2">
        <f t="shared" si="299"/>
        <v>0</v>
      </c>
      <c r="V1219" s="104">
        <f t="shared" si="300"/>
        <v>0</v>
      </c>
      <c r="W1219" s="110">
        <f t="shared" si="301"/>
        <v>0</v>
      </c>
      <c r="X1219" s="1"/>
      <c r="Y1219" s="1"/>
    </row>
    <row r="1220" spans="7:25">
      <c r="G1220" s="7">
        <f t="shared" si="302"/>
        <v>0.22680000000000444</v>
      </c>
      <c r="H1220" s="6">
        <f t="shared" si="290"/>
        <v>0.12063210846196235</v>
      </c>
      <c r="I1220" s="5">
        <f t="shared" si="291"/>
        <v>61271629452.527847</v>
      </c>
      <c r="J1220" s="3">
        <f t="shared" si="292"/>
        <v>61.271629452527854</v>
      </c>
      <c r="K1220" s="3">
        <f t="shared" si="293"/>
        <v>1.6320767195766875E-2</v>
      </c>
      <c r="L1220" s="3">
        <f t="shared" si="294"/>
        <v>23.214160756237362</v>
      </c>
      <c r="M1220" s="4">
        <f t="shared" si="295"/>
        <v>463141.51664802153</v>
      </c>
      <c r="N1220" s="2">
        <f t="shared" si="296"/>
        <v>0.98968840218871823</v>
      </c>
      <c r="O1220" s="3">
        <f t="shared" si="297"/>
        <v>0</v>
      </c>
      <c r="P1220" s="2">
        <f t="shared" si="303"/>
        <v>0</v>
      </c>
      <c r="Q1220" s="2">
        <f t="shared" si="298"/>
        <v>6.2017378114419894E-63</v>
      </c>
      <c r="R1220" s="2">
        <f t="shared" si="304"/>
        <v>1</v>
      </c>
      <c r="S1220" s="2">
        <f t="shared" si="305"/>
        <v>0</v>
      </c>
      <c r="T1220" s="2">
        <f t="shared" si="306"/>
        <v>0</v>
      </c>
      <c r="U1220" s="2">
        <f t="shared" si="299"/>
        <v>0</v>
      </c>
      <c r="V1220" s="104">
        <f t="shared" si="300"/>
        <v>0</v>
      </c>
      <c r="W1220" s="110">
        <f t="shared" si="301"/>
        <v>0</v>
      </c>
      <c r="X1220" s="1"/>
      <c r="Y1220" s="1"/>
    </row>
    <row r="1221" spans="7:25">
      <c r="G1221" s="7">
        <f t="shared" si="302"/>
        <v>0.22700000000000445</v>
      </c>
      <c r="H1221" s="6">
        <f t="shared" si="290"/>
        <v>0.12073848598265191</v>
      </c>
      <c r="I1221" s="5">
        <f t="shared" si="291"/>
        <v>61325660871.798157</v>
      </c>
      <c r="J1221" s="3">
        <f t="shared" si="292"/>
        <v>61.325660871798163</v>
      </c>
      <c r="K1221" s="3">
        <f t="shared" si="293"/>
        <v>1.6306387665197916E-2</v>
      </c>
      <c r="L1221" s="3">
        <f t="shared" si="294"/>
        <v>23.234631797468616</v>
      </c>
      <c r="M1221" s="4">
        <f t="shared" si="295"/>
        <v>464765.02188110491</v>
      </c>
      <c r="N1221" s="2">
        <f t="shared" si="296"/>
        <v>-0.85019679078609545</v>
      </c>
      <c r="O1221" s="3">
        <f t="shared" si="297"/>
        <v>0</v>
      </c>
      <c r="P1221" s="2">
        <f t="shared" si="303"/>
        <v>0</v>
      </c>
      <c r="Q1221" s="2">
        <f t="shared" si="298"/>
        <v>4.8248321320330631E-63</v>
      </c>
      <c r="R1221" s="2">
        <f t="shared" si="304"/>
        <v>1</v>
      </c>
      <c r="S1221" s="2">
        <f t="shared" si="305"/>
        <v>0</v>
      </c>
      <c r="T1221" s="2">
        <f t="shared" si="306"/>
        <v>0</v>
      </c>
      <c r="U1221" s="2">
        <f t="shared" si="299"/>
        <v>0</v>
      </c>
      <c r="V1221" s="104">
        <f t="shared" si="300"/>
        <v>0</v>
      </c>
      <c r="W1221" s="110">
        <f t="shared" si="301"/>
        <v>0</v>
      </c>
      <c r="X1221" s="1"/>
      <c r="Y1221" s="1"/>
    </row>
    <row r="1222" spans="7:25">
      <c r="G1222" s="7">
        <f t="shared" si="302"/>
        <v>0.22720000000000445</v>
      </c>
      <c r="H1222" s="6">
        <f t="shared" si="290"/>
        <v>0.12084486350334148</v>
      </c>
      <c r="I1222" s="5">
        <f t="shared" si="291"/>
        <v>61379692291.068466</v>
      </c>
      <c r="J1222" s="3">
        <f t="shared" si="292"/>
        <v>61.379692291068473</v>
      </c>
      <c r="K1222" s="3">
        <f t="shared" si="293"/>
        <v>1.6292033450703902E-2</v>
      </c>
      <c r="L1222" s="3">
        <f t="shared" si="294"/>
        <v>23.255102838699866</v>
      </c>
      <c r="M1222" s="4">
        <f t="shared" si="295"/>
        <v>466392.80229628377</v>
      </c>
      <c r="N1222" s="2">
        <f t="shared" si="296"/>
        <v>-0.99292586533882066</v>
      </c>
      <c r="O1222" s="3">
        <f t="shared" si="297"/>
        <v>0</v>
      </c>
      <c r="P1222" s="2">
        <f t="shared" si="303"/>
        <v>0</v>
      </c>
      <c r="Q1222" s="2">
        <f t="shared" si="298"/>
        <v>3.7527955819519875E-63</v>
      </c>
      <c r="R1222" s="2">
        <f t="shared" si="304"/>
        <v>1</v>
      </c>
      <c r="S1222" s="2">
        <f t="shared" si="305"/>
        <v>0</v>
      </c>
      <c r="T1222" s="2">
        <f t="shared" si="306"/>
        <v>0</v>
      </c>
      <c r="U1222" s="2">
        <f t="shared" si="299"/>
        <v>0</v>
      </c>
      <c r="V1222" s="104">
        <f t="shared" si="300"/>
        <v>0</v>
      </c>
      <c r="W1222" s="110">
        <f t="shared" si="301"/>
        <v>0</v>
      </c>
      <c r="X1222" s="1"/>
      <c r="Y1222" s="1"/>
    </row>
    <row r="1223" spans="7:25">
      <c r="G1223" s="7">
        <f t="shared" si="302"/>
        <v>0.22740000000000446</v>
      </c>
      <c r="H1223" s="6">
        <f t="shared" si="290"/>
        <v>0.12095124102403103</v>
      </c>
      <c r="I1223" s="5">
        <f t="shared" si="291"/>
        <v>61433723710.338768</v>
      </c>
      <c r="J1223" s="3">
        <f t="shared" si="292"/>
        <v>61.433723710338775</v>
      </c>
      <c r="K1223" s="3">
        <f t="shared" si="293"/>
        <v>1.6277704485487807E-2</v>
      </c>
      <c r="L1223" s="3">
        <f t="shared" si="294"/>
        <v>23.275573879931112</v>
      </c>
      <c r="M1223" s="4">
        <f t="shared" si="295"/>
        <v>468024.86541113711</v>
      </c>
      <c r="N1223" s="2">
        <f t="shared" si="296"/>
        <v>0.11304326218155733</v>
      </c>
      <c r="O1223" s="3">
        <f t="shared" si="297"/>
        <v>0</v>
      </c>
      <c r="P1223" s="2">
        <f t="shared" si="303"/>
        <v>0</v>
      </c>
      <c r="Q1223" s="2">
        <f t="shared" si="298"/>
        <v>2.9183105455470102E-63</v>
      </c>
      <c r="R1223" s="2">
        <f t="shared" si="304"/>
        <v>1</v>
      </c>
      <c r="S1223" s="2">
        <f t="shared" si="305"/>
        <v>0</v>
      </c>
      <c r="T1223" s="2">
        <f t="shared" si="306"/>
        <v>0</v>
      </c>
      <c r="U1223" s="2">
        <f t="shared" si="299"/>
        <v>0</v>
      </c>
      <c r="V1223" s="104">
        <f t="shared" si="300"/>
        <v>0</v>
      </c>
      <c r="W1223" s="110">
        <f t="shared" si="301"/>
        <v>0</v>
      </c>
      <c r="X1223" s="1"/>
      <c r="Y1223" s="1"/>
    </row>
    <row r="1224" spans="7:25">
      <c r="G1224" s="7">
        <f t="shared" si="302"/>
        <v>0.22760000000000447</v>
      </c>
      <c r="H1224" s="6">
        <f t="shared" si="290"/>
        <v>0.12105761854472059</v>
      </c>
      <c r="I1224" s="5">
        <f t="shared" si="291"/>
        <v>61487755129.609077</v>
      </c>
      <c r="J1224" s="3">
        <f t="shared" si="292"/>
        <v>61.487755129609084</v>
      </c>
      <c r="K1224" s="3">
        <f t="shared" si="293"/>
        <v>1.6263400702987377E-2</v>
      </c>
      <c r="L1224" s="3">
        <f t="shared" si="294"/>
        <v>23.296044921162363</v>
      </c>
      <c r="M1224" s="4">
        <f t="shared" si="295"/>
        <v>469661.21874986432</v>
      </c>
      <c r="N1224" s="2">
        <f t="shared" si="296"/>
        <v>-0.50529105325342571</v>
      </c>
      <c r="O1224" s="3">
        <f t="shared" si="297"/>
        <v>0</v>
      </c>
      <c r="P1224" s="2">
        <f t="shared" si="303"/>
        <v>0</v>
      </c>
      <c r="Q1224" s="2">
        <f t="shared" si="298"/>
        <v>2.2688824471631084E-63</v>
      </c>
      <c r="R1224" s="2">
        <f t="shared" si="304"/>
        <v>1</v>
      </c>
      <c r="S1224" s="2">
        <f t="shared" si="305"/>
        <v>0</v>
      </c>
      <c r="T1224" s="2">
        <f t="shared" si="306"/>
        <v>0</v>
      </c>
      <c r="U1224" s="2">
        <f t="shared" si="299"/>
        <v>0</v>
      </c>
      <c r="V1224" s="104">
        <f t="shared" si="300"/>
        <v>0</v>
      </c>
      <c r="W1224" s="110">
        <f t="shared" si="301"/>
        <v>0</v>
      </c>
      <c r="X1224" s="1"/>
      <c r="Y1224" s="1"/>
    </row>
    <row r="1225" spans="7:25">
      <c r="G1225" s="7">
        <f t="shared" si="302"/>
        <v>0.22780000000000447</v>
      </c>
      <c r="H1225" s="6">
        <f t="shared" si="290"/>
        <v>0.12116399606541016</v>
      </c>
      <c r="I1225" s="5">
        <f t="shared" si="291"/>
        <v>61541786548.879387</v>
      </c>
      <c r="J1225" s="3">
        <f t="shared" si="292"/>
        <v>61.541786548879394</v>
      </c>
      <c r="K1225" s="3">
        <f t="shared" si="293"/>
        <v>1.624912203687413E-2</v>
      </c>
      <c r="L1225" s="3">
        <f t="shared" si="294"/>
        <v>23.316515962393616</v>
      </c>
      <c r="M1225" s="4">
        <f t="shared" si="295"/>
        <v>471301.86984328483</v>
      </c>
      <c r="N1225" s="2">
        <f t="shared" si="296"/>
        <v>0.208468738438638</v>
      </c>
      <c r="O1225" s="3">
        <f t="shared" si="297"/>
        <v>0</v>
      </c>
      <c r="P1225" s="2">
        <f t="shared" si="303"/>
        <v>0</v>
      </c>
      <c r="Q1225" s="2">
        <f t="shared" si="298"/>
        <v>1.7635849377752291E-63</v>
      </c>
      <c r="R1225" s="2">
        <f t="shared" si="304"/>
        <v>1</v>
      </c>
      <c r="S1225" s="2">
        <f t="shared" si="305"/>
        <v>0</v>
      </c>
      <c r="T1225" s="2">
        <f t="shared" si="306"/>
        <v>0</v>
      </c>
      <c r="U1225" s="2">
        <f t="shared" si="299"/>
        <v>0</v>
      </c>
      <c r="V1225" s="104">
        <f t="shared" si="300"/>
        <v>0</v>
      </c>
      <c r="W1225" s="110">
        <f t="shared" si="301"/>
        <v>0</v>
      </c>
      <c r="X1225" s="1"/>
      <c r="Y1225" s="1"/>
    </row>
    <row r="1226" spans="7:25">
      <c r="G1226" s="7">
        <f t="shared" si="302"/>
        <v>0.22800000000000448</v>
      </c>
      <c r="H1226" s="6">
        <f t="shared" si="290"/>
        <v>0.12127037358609973</v>
      </c>
      <c r="I1226" s="5">
        <f t="shared" si="291"/>
        <v>61595817968.149696</v>
      </c>
      <c r="J1226" s="3">
        <f t="shared" si="292"/>
        <v>61.595817968149703</v>
      </c>
      <c r="K1226" s="3">
        <f t="shared" si="293"/>
        <v>1.6234868421052307E-2</v>
      </c>
      <c r="L1226" s="3">
        <f t="shared" si="294"/>
        <v>23.336987003624866</v>
      </c>
      <c r="M1226" s="4">
        <f t="shared" si="295"/>
        <v>472946.826228839</v>
      </c>
      <c r="N1226" s="2">
        <f t="shared" si="296"/>
        <v>-0.8563481492912085</v>
      </c>
      <c r="O1226" s="3">
        <f t="shared" si="297"/>
        <v>0</v>
      </c>
      <c r="P1226" s="2">
        <f t="shared" si="303"/>
        <v>0</v>
      </c>
      <c r="Q1226" s="2">
        <f t="shared" si="298"/>
        <v>1.3705177407118169E-63</v>
      </c>
      <c r="R1226" s="2">
        <f t="shared" si="304"/>
        <v>1</v>
      </c>
      <c r="S1226" s="2">
        <f t="shared" si="305"/>
        <v>0</v>
      </c>
      <c r="T1226" s="2">
        <f t="shared" si="306"/>
        <v>0</v>
      </c>
      <c r="U1226" s="2">
        <f t="shared" si="299"/>
        <v>0</v>
      </c>
      <c r="V1226" s="104">
        <f t="shared" si="300"/>
        <v>0</v>
      </c>
      <c r="W1226" s="110">
        <f t="shared" si="301"/>
        <v>0</v>
      </c>
      <c r="X1226" s="1"/>
      <c r="Y1226" s="1"/>
    </row>
    <row r="1227" spans="7:25">
      <c r="G1227" s="7">
        <f t="shared" si="302"/>
        <v>0.22820000000000448</v>
      </c>
      <c r="H1227" s="6">
        <f t="shared" si="290"/>
        <v>0.12137675110678929</v>
      </c>
      <c r="I1227" s="5">
        <f t="shared" si="291"/>
        <v>61649849387.420006</v>
      </c>
      <c r="J1227" s="3">
        <f t="shared" si="292"/>
        <v>61.649849387420012</v>
      </c>
      <c r="K1227" s="3">
        <f t="shared" si="293"/>
        <v>1.6220639789657872E-2</v>
      </c>
      <c r="L1227" s="3">
        <f t="shared" si="294"/>
        <v>23.357458044856116</v>
      </c>
      <c r="M1227" s="4">
        <f t="shared" si="295"/>
        <v>474596.09545058716</v>
      </c>
      <c r="N1227" s="2">
        <f t="shared" si="296"/>
        <v>0.88896364228257929</v>
      </c>
      <c r="O1227" s="3">
        <f t="shared" si="297"/>
        <v>0</v>
      </c>
      <c r="P1227" s="2">
        <f t="shared" si="303"/>
        <v>0</v>
      </c>
      <c r="Q1227" s="2">
        <f t="shared" si="298"/>
        <v>1.0648215631827249E-63</v>
      </c>
      <c r="R1227" s="2">
        <f t="shared" si="304"/>
        <v>1</v>
      </c>
      <c r="S1227" s="2">
        <f t="shared" si="305"/>
        <v>0</v>
      </c>
      <c r="T1227" s="2">
        <f t="shared" si="306"/>
        <v>0</v>
      </c>
      <c r="U1227" s="2">
        <f t="shared" si="299"/>
        <v>0</v>
      </c>
      <c r="V1227" s="104">
        <f t="shared" si="300"/>
        <v>0</v>
      </c>
      <c r="W1227" s="110">
        <f t="shared" si="301"/>
        <v>0</v>
      </c>
      <c r="X1227" s="1"/>
      <c r="Y1227" s="1"/>
    </row>
    <row r="1228" spans="7:25">
      <c r="G1228" s="7">
        <f t="shared" si="302"/>
        <v>0.22840000000000449</v>
      </c>
      <c r="H1228" s="6">
        <f t="shared" si="290"/>
        <v>0.12148312862747884</v>
      </c>
      <c r="I1228" s="5">
        <f t="shared" si="291"/>
        <v>61703880806.690308</v>
      </c>
      <c r="J1228" s="3">
        <f t="shared" si="292"/>
        <v>61.703880806690314</v>
      </c>
      <c r="K1228" s="3">
        <f t="shared" si="293"/>
        <v>1.6206436077057473E-2</v>
      </c>
      <c r="L1228" s="3">
        <f t="shared" si="294"/>
        <v>23.377929086087363</v>
      </c>
      <c r="M1228" s="4">
        <f t="shared" si="295"/>
        <v>476249.68505921069</v>
      </c>
      <c r="N1228" s="2">
        <f t="shared" si="296"/>
        <v>-1.6794769440731119E-2</v>
      </c>
      <c r="O1228" s="3">
        <f t="shared" si="297"/>
        <v>0</v>
      </c>
      <c r="P1228" s="2">
        <f t="shared" si="303"/>
        <v>0</v>
      </c>
      <c r="Q1228" s="2">
        <f t="shared" si="298"/>
        <v>8.2712835219588301E-64</v>
      </c>
      <c r="R1228" s="2">
        <f t="shared" si="304"/>
        <v>1</v>
      </c>
      <c r="S1228" s="2">
        <f t="shared" si="305"/>
        <v>0</v>
      </c>
      <c r="T1228" s="2">
        <f t="shared" si="306"/>
        <v>0</v>
      </c>
      <c r="U1228" s="2">
        <f t="shared" si="299"/>
        <v>0</v>
      </c>
      <c r="V1228" s="104">
        <f t="shared" si="300"/>
        <v>0</v>
      </c>
      <c r="W1228" s="110">
        <f t="shared" si="301"/>
        <v>0</v>
      </c>
      <c r="X1228" s="1"/>
      <c r="Y1228" s="1"/>
    </row>
    <row r="1229" spans="7:25">
      <c r="G1229" s="7">
        <f t="shared" si="302"/>
        <v>0.22860000000000449</v>
      </c>
      <c r="H1229" s="6">
        <f t="shared" si="290"/>
        <v>0.12158950614816841</v>
      </c>
      <c r="I1229" s="5">
        <f t="shared" si="291"/>
        <v>61757912225.960617</v>
      </c>
      <c r="J1229" s="3">
        <f t="shared" si="292"/>
        <v>61.757912225960624</v>
      </c>
      <c r="K1229" s="3">
        <f t="shared" si="293"/>
        <v>1.6192257217847447E-2</v>
      </c>
      <c r="L1229" s="3">
        <f t="shared" si="294"/>
        <v>23.398400127318617</v>
      </c>
      <c r="M1229" s="4">
        <f t="shared" si="295"/>
        <v>477907.60261201137</v>
      </c>
      <c r="N1229" s="2">
        <f t="shared" si="296"/>
        <v>0.73561406409385155</v>
      </c>
      <c r="O1229" s="3">
        <f t="shared" si="297"/>
        <v>0</v>
      </c>
      <c r="P1229" s="2">
        <f t="shared" si="303"/>
        <v>0</v>
      </c>
      <c r="Q1229" s="2">
        <f t="shared" si="298"/>
        <v>6.4235169320041271E-64</v>
      </c>
      <c r="R1229" s="2">
        <f t="shared" si="304"/>
        <v>1</v>
      </c>
      <c r="S1229" s="2">
        <f t="shared" si="305"/>
        <v>0</v>
      </c>
      <c r="T1229" s="2">
        <f t="shared" si="306"/>
        <v>0</v>
      </c>
      <c r="U1229" s="2">
        <f t="shared" si="299"/>
        <v>0</v>
      </c>
      <c r="V1229" s="104">
        <f t="shared" si="300"/>
        <v>0</v>
      </c>
      <c r="W1229" s="110">
        <f t="shared" si="301"/>
        <v>0</v>
      </c>
      <c r="X1229" s="1"/>
      <c r="Y1229" s="1"/>
    </row>
    <row r="1230" spans="7:25">
      <c r="G1230" s="7">
        <f t="shared" si="302"/>
        <v>0.2288000000000045</v>
      </c>
      <c r="H1230" s="6">
        <f t="shared" si="290"/>
        <v>0.12169588366885797</v>
      </c>
      <c r="I1230" s="5">
        <f t="shared" si="291"/>
        <v>61811943645.230927</v>
      </c>
      <c r="J1230" s="3">
        <f t="shared" si="292"/>
        <v>61.811943645230933</v>
      </c>
      <c r="K1230" s="3">
        <f t="shared" si="293"/>
        <v>1.6178103146852824E-2</v>
      </c>
      <c r="L1230" s="3">
        <f t="shared" si="294"/>
        <v>23.418871168549867</v>
      </c>
      <c r="M1230" s="4">
        <f t="shared" si="295"/>
        <v>479569.85567291128</v>
      </c>
      <c r="N1230" s="2">
        <f t="shared" si="296"/>
        <v>-0.45825025155662669</v>
      </c>
      <c r="O1230" s="3">
        <f t="shared" si="297"/>
        <v>0</v>
      </c>
      <c r="P1230" s="2">
        <f t="shared" si="303"/>
        <v>0</v>
      </c>
      <c r="Q1230" s="2">
        <f t="shared" si="298"/>
        <v>4.9874290852347701E-64</v>
      </c>
      <c r="R1230" s="2">
        <f t="shared" si="304"/>
        <v>1</v>
      </c>
      <c r="S1230" s="2">
        <f t="shared" si="305"/>
        <v>0</v>
      </c>
      <c r="T1230" s="2">
        <f t="shared" si="306"/>
        <v>0</v>
      </c>
      <c r="U1230" s="2">
        <f t="shared" si="299"/>
        <v>0</v>
      </c>
      <c r="V1230" s="104">
        <f t="shared" si="300"/>
        <v>0</v>
      </c>
      <c r="W1230" s="110">
        <f t="shared" si="301"/>
        <v>0</v>
      </c>
      <c r="X1230" s="1"/>
      <c r="Y1230" s="1"/>
    </row>
    <row r="1231" spans="7:25">
      <c r="G1231" s="7">
        <f t="shared" si="302"/>
        <v>0.22900000000000451</v>
      </c>
      <c r="H1231" s="6">
        <f t="shared" si="290"/>
        <v>0.12180226118954754</v>
      </c>
      <c r="I1231" s="5">
        <f t="shared" si="291"/>
        <v>61865975064.501236</v>
      </c>
      <c r="J1231" s="3">
        <f t="shared" si="292"/>
        <v>61.865975064501242</v>
      </c>
      <c r="K1231" s="3">
        <f t="shared" si="293"/>
        <v>1.6163973799126315E-2</v>
      </c>
      <c r="L1231" s="3">
        <f t="shared" si="294"/>
        <v>23.439342209781117</v>
      </c>
      <c r="M1231" s="4">
        <f t="shared" si="295"/>
        <v>481236.4518124531</v>
      </c>
      <c r="N1231" s="2">
        <f t="shared" si="296"/>
        <v>0.88006903004185699</v>
      </c>
      <c r="O1231" s="3">
        <f t="shared" si="297"/>
        <v>0</v>
      </c>
      <c r="P1231" s="2">
        <f t="shared" si="303"/>
        <v>0</v>
      </c>
      <c r="Q1231" s="2">
        <f t="shared" si="298"/>
        <v>3.8715465816577537E-64</v>
      </c>
      <c r="R1231" s="2">
        <f t="shared" si="304"/>
        <v>1</v>
      </c>
      <c r="S1231" s="2">
        <f t="shared" si="305"/>
        <v>0</v>
      </c>
      <c r="T1231" s="2">
        <f t="shared" si="306"/>
        <v>0</v>
      </c>
      <c r="U1231" s="2">
        <f t="shared" si="299"/>
        <v>0</v>
      </c>
      <c r="V1231" s="104">
        <f t="shared" si="300"/>
        <v>0</v>
      </c>
      <c r="W1231" s="110">
        <f t="shared" si="301"/>
        <v>0</v>
      </c>
      <c r="X1231" s="1"/>
      <c r="Y1231" s="1"/>
    </row>
    <row r="1232" spans="7:25">
      <c r="G1232" s="7">
        <f t="shared" si="302"/>
        <v>0.22920000000000451</v>
      </c>
      <c r="H1232" s="6">
        <f t="shared" si="290"/>
        <v>0.12190863871023709</v>
      </c>
      <c r="I1232" s="5">
        <f t="shared" si="291"/>
        <v>61920006483.771538</v>
      </c>
      <c r="J1232" s="3">
        <f t="shared" si="292"/>
        <v>61.920006483771544</v>
      </c>
      <c r="K1232" s="3">
        <f t="shared" si="293"/>
        <v>1.6149869109947323E-2</v>
      </c>
      <c r="L1232" s="3">
        <f t="shared" si="294"/>
        <v>23.459813251012363</v>
      </c>
      <c r="M1232" s="4">
        <f t="shared" si="295"/>
        <v>482907.39860779984</v>
      </c>
      <c r="N1232" s="2">
        <f t="shared" si="296"/>
        <v>0.64077797832917904</v>
      </c>
      <c r="O1232" s="3">
        <f t="shared" si="297"/>
        <v>0</v>
      </c>
      <c r="P1232" s="2">
        <f t="shared" si="303"/>
        <v>0</v>
      </c>
      <c r="Q1232" s="2">
        <f t="shared" si="298"/>
        <v>3.0046655613225471E-64</v>
      </c>
      <c r="R1232" s="2">
        <f t="shared" si="304"/>
        <v>1</v>
      </c>
      <c r="S1232" s="2">
        <f t="shared" si="305"/>
        <v>0</v>
      </c>
      <c r="T1232" s="2">
        <f t="shared" si="306"/>
        <v>0</v>
      </c>
      <c r="U1232" s="2">
        <f t="shared" si="299"/>
        <v>0</v>
      </c>
      <c r="V1232" s="104">
        <f t="shared" si="300"/>
        <v>0</v>
      </c>
      <c r="W1232" s="110">
        <f t="shared" si="301"/>
        <v>0</v>
      </c>
      <c r="X1232" s="1"/>
      <c r="Y1232" s="1"/>
    </row>
    <row r="1233" spans="7:25">
      <c r="G1233" s="7">
        <f t="shared" si="302"/>
        <v>0.22940000000000452</v>
      </c>
      <c r="H1233" s="6">
        <f t="shared" si="290"/>
        <v>0.12201501623092666</v>
      </c>
      <c r="I1233" s="5">
        <f t="shared" si="291"/>
        <v>61974037903.041847</v>
      </c>
      <c r="J1233" s="3">
        <f t="shared" si="292"/>
        <v>61.974037903041854</v>
      </c>
      <c r="K1233" s="3">
        <f t="shared" si="293"/>
        <v>1.6135789014820951E-2</v>
      </c>
      <c r="L1233" s="3">
        <f t="shared" si="294"/>
        <v>23.480284292243617</v>
      </c>
      <c r="M1233" s="4">
        <f t="shared" si="295"/>
        <v>484582.70364273561</v>
      </c>
      <c r="N1233" s="2">
        <f t="shared" si="296"/>
        <v>-0.99923434071748829</v>
      </c>
      <c r="O1233" s="3">
        <f t="shared" si="297"/>
        <v>0</v>
      </c>
      <c r="P1233" s="2">
        <f t="shared" si="303"/>
        <v>0</v>
      </c>
      <c r="Q1233" s="2">
        <f t="shared" si="298"/>
        <v>2.3313725809086405E-64</v>
      </c>
      <c r="R1233" s="2">
        <f t="shared" si="304"/>
        <v>1</v>
      </c>
      <c r="S1233" s="2">
        <f t="shared" si="305"/>
        <v>0</v>
      </c>
      <c r="T1233" s="2">
        <f t="shared" si="306"/>
        <v>0</v>
      </c>
      <c r="U1233" s="2">
        <f t="shared" si="299"/>
        <v>0</v>
      </c>
      <c r="V1233" s="104">
        <f t="shared" si="300"/>
        <v>0</v>
      </c>
      <c r="W1233" s="110">
        <f t="shared" si="301"/>
        <v>0</v>
      </c>
      <c r="X1233" s="1"/>
      <c r="Y1233" s="1"/>
    </row>
    <row r="1234" spans="7:25">
      <c r="G1234" s="7">
        <f t="shared" si="302"/>
        <v>0.22960000000000452</v>
      </c>
      <c r="H1234" s="6">
        <f t="shared" si="290"/>
        <v>0.12212139375161621</v>
      </c>
      <c r="I1234" s="5">
        <f t="shared" si="291"/>
        <v>62028069322.312149</v>
      </c>
      <c r="J1234" s="3">
        <f t="shared" si="292"/>
        <v>62.028069322312156</v>
      </c>
      <c r="K1234" s="3">
        <f t="shared" si="293"/>
        <v>1.6121733449477031E-2</v>
      </c>
      <c r="L1234" s="3">
        <f t="shared" si="294"/>
        <v>23.500755333474864</v>
      </c>
      <c r="M1234" s="4">
        <f t="shared" si="295"/>
        <v>486262.374507664</v>
      </c>
      <c r="N1234" s="2">
        <f t="shared" si="296"/>
        <v>0.43537701255082711</v>
      </c>
      <c r="O1234" s="3">
        <f t="shared" si="297"/>
        <v>0</v>
      </c>
      <c r="P1234" s="2">
        <f t="shared" si="303"/>
        <v>0</v>
      </c>
      <c r="Q1234" s="2">
        <f t="shared" si="298"/>
        <v>1.808552517940929E-64</v>
      </c>
      <c r="R1234" s="2">
        <f t="shared" si="304"/>
        <v>1</v>
      </c>
      <c r="S1234" s="2">
        <f t="shared" si="305"/>
        <v>0</v>
      </c>
      <c r="T1234" s="2">
        <f t="shared" si="306"/>
        <v>0</v>
      </c>
      <c r="U1234" s="2">
        <f t="shared" si="299"/>
        <v>0</v>
      </c>
      <c r="V1234" s="104">
        <f t="shared" si="300"/>
        <v>0</v>
      </c>
      <c r="W1234" s="110">
        <f t="shared" si="301"/>
        <v>0</v>
      </c>
      <c r="X1234" s="1"/>
      <c r="Y1234" s="1"/>
    </row>
    <row r="1235" spans="7:25">
      <c r="G1235" s="7">
        <f t="shared" si="302"/>
        <v>0.22980000000000453</v>
      </c>
      <c r="H1235" s="6">
        <f t="shared" si="290"/>
        <v>0.12222777127230577</v>
      </c>
      <c r="I1235" s="5">
        <f t="shared" si="291"/>
        <v>62082100741.582458</v>
      </c>
      <c r="J1235" s="3">
        <f t="shared" si="292"/>
        <v>62.082100741582465</v>
      </c>
      <c r="K1235" s="3">
        <f t="shared" si="293"/>
        <v>1.6107702349869132E-2</v>
      </c>
      <c r="L1235" s="3">
        <f t="shared" si="294"/>
        <v>23.521226374706114</v>
      </c>
      <c r="M1235" s="4">
        <f t="shared" si="295"/>
        <v>487946.4187996104</v>
      </c>
      <c r="N1235" s="2">
        <f t="shared" si="296"/>
        <v>0.56553898583481299</v>
      </c>
      <c r="O1235" s="3">
        <f t="shared" si="297"/>
        <v>0</v>
      </c>
      <c r="P1235" s="2">
        <f t="shared" si="303"/>
        <v>0</v>
      </c>
      <c r="Q1235" s="2">
        <f t="shared" si="298"/>
        <v>1.4026666126345278E-64</v>
      </c>
      <c r="R1235" s="2">
        <f t="shared" si="304"/>
        <v>1</v>
      </c>
      <c r="S1235" s="2">
        <f t="shared" si="305"/>
        <v>0</v>
      </c>
      <c r="T1235" s="2">
        <f t="shared" si="306"/>
        <v>0</v>
      </c>
      <c r="U1235" s="2">
        <f t="shared" si="299"/>
        <v>0</v>
      </c>
      <c r="V1235" s="104">
        <f t="shared" si="300"/>
        <v>0</v>
      </c>
      <c r="W1235" s="110">
        <f t="shared" si="301"/>
        <v>0</v>
      </c>
      <c r="X1235" s="1"/>
      <c r="Y1235" s="1"/>
    </row>
    <row r="1236" spans="7:25">
      <c r="G1236" s="7">
        <f t="shared" si="302"/>
        <v>0.23000000000000453</v>
      </c>
      <c r="H1236" s="6">
        <f t="shared" si="290"/>
        <v>0.12233414879299534</v>
      </c>
      <c r="I1236" s="5">
        <f t="shared" si="291"/>
        <v>62136132160.852768</v>
      </c>
      <c r="J1236" s="3">
        <f t="shared" si="292"/>
        <v>62.136132160852775</v>
      </c>
      <c r="K1236" s="3">
        <f t="shared" si="293"/>
        <v>1.6093695652173591E-2</v>
      </c>
      <c r="L1236" s="3">
        <f t="shared" si="294"/>
        <v>23.541697415937364</v>
      </c>
      <c r="M1236" s="4">
        <f t="shared" si="295"/>
        <v>489634.84412221977</v>
      </c>
      <c r="N1236" s="2">
        <f t="shared" si="296"/>
        <v>-0.91294292443820435</v>
      </c>
      <c r="O1236" s="3">
        <f t="shared" si="297"/>
        <v>0</v>
      </c>
      <c r="P1236" s="2">
        <f t="shared" si="303"/>
        <v>0</v>
      </c>
      <c r="Q1236" s="2">
        <f t="shared" si="298"/>
        <v>1.087631281065257E-64</v>
      </c>
      <c r="R1236" s="2">
        <f t="shared" si="304"/>
        <v>1</v>
      </c>
      <c r="S1236" s="2">
        <f t="shared" si="305"/>
        <v>0</v>
      </c>
      <c r="T1236" s="2">
        <f t="shared" si="306"/>
        <v>0</v>
      </c>
      <c r="U1236" s="2">
        <f t="shared" si="299"/>
        <v>0</v>
      </c>
      <c r="V1236" s="104">
        <f t="shared" si="300"/>
        <v>0</v>
      </c>
      <c r="W1236" s="110">
        <f t="shared" si="301"/>
        <v>0</v>
      </c>
      <c r="X1236" s="1"/>
      <c r="Y1236" s="1"/>
    </row>
    <row r="1237" spans="7:25">
      <c r="G1237" s="7">
        <f t="shared" si="302"/>
        <v>0.23020000000000454</v>
      </c>
      <c r="H1237" s="6">
        <f t="shared" si="290"/>
        <v>0.12244052631368489</v>
      </c>
      <c r="I1237" s="5">
        <f t="shared" si="291"/>
        <v>62190163580.12307</v>
      </c>
      <c r="J1237" s="3">
        <f t="shared" si="292"/>
        <v>62.190163580123077</v>
      </c>
      <c r="K1237" s="3">
        <f t="shared" si="293"/>
        <v>1.607971329278856E-2</v>
      </c>
      <c r="L1237" s="3">
        <f t="shared" si="294"/>
        <v>23.562168457168614</v>
      </c>
      <c r="M1237" s="4">
        <f t="shared" si="295"/>
        <v>491327.65808575717</v>
      </c>
      <c r="N1237" s="2">
        <f t="shared" si="296"/>
        <v>0.99646409958810167</v>
      </c>
      <c r="O1237" s="3">
        <f t="shared" si="297"/>
        <v>0</v>
      </c>
      <c r="P1237" s="2">
        <f t="shared" si="303"/>
        <v>0</v>
      </c>
      <c r="Q1237" s="2">
        <f t="shared" si="298"/>
        <v>8.4316547393914743E-65</v>
      </c>
      <c r="R1237" s="2">
        <f t="shared" si="304"/>
        <v>1</v>
      </c>
      <c r="S1237" s="2">
        <f t="shared" si="305"/>
        <v>0</v>
      </c>
      <c r="T1237" s="2">
        <f t="shared" si="306"/>
        <v>0</v>
      </c>
      <c r="U1237" s="2">
        <f t="shared" si="299"/>
        <v>0</v>
      </c>
      <c r="V1237" s="104">
        <f t="shared" si="300"/>
        <v>0</v>
      </c>
      <c r="W1237" s="110">
        <f t="shared" si="301"/>
        <v>0</v>
      </c>
      <c r="X1237" s="1"/>
      <c r="Y1237" s="1"/>
    </row>
    <row r="1238" spans="7:25">
      <c r="G1238" s="7">
        <f t="shared" si="302"/>
        <v>0.23040000000000455</v>
      </c>
      <c r="H1238" s="6">
        <f t="shared" si="290"/>
        <v>0.12254690383437446</v>
      </c>
      <c r="I1238" s="5">
        <f t="shared" si="291"/>
        <v>62244194999.393379</v>
      </c>
      <c r="J1238" s="3">
        <f t="shared" si="292"/>
        <v>62.244194999393386</v>
      </c>
      <c r="K1238" s="3">
        <f t="shared" si="293"/>
        <v>1.6065755208333015E-2</v>
      </c>
      <c r="L1238" s="3">
        <f t="shared" si="294"/>
        <v>23.582639498399864</v>
      </c>
      <c r="M1238" s="4">
        <f t="shared" si="295"/>
        <v>493024.86830710975</v>
      </c>
      <c r="N1238" s="2">
        <f t="shared" si="296"/>
        <v>0.78625631913883098</v>
      </c>
      <c r="O1238" s="3">
        <f t="shared" si="297"/>
        <v>0</v>
      </c>
      <c r="P1238" s="2">
        <f t="shared" si="303"/>
        <v>0</v>
      </c>
      <c r="Q1238" s="2">
        <f t="shared" si="298"/>
        <v>6.5350337462783414E-65</v>
      </c>
      <c r="R1238" s="2">
        <f t="shared" si="304"/>
        <v>1</v>
      </c>
      <c r="S1238" s="2">
        <f t="shared" si="305"/>
        <v>0</v>
      </c>
      <c r="T1238" s="2">
        <f t="shared" si="306"/>
        <v>0</v>
      </c>
      <c r="U1238" s="2">
        <f t="shared" si="299"/>
        <v>0</v>
      </c>
      <c r="V1238" s="104">
        <f t="shared" si="300"/>
        <v>0</v>
      </c>
      <c r="W1238" s="110">
        <f t="shared" si="301"/>
        <v>0</v>
      </c>
      <c r="X1238" s="1"/>
      <c r="Y1238" s="1"/>
    </row>
    <row r="1239" spans="7:25">
      <c r="G1239" s="7">
        <f t="shared" si="302"/>
        <v>0.23060000000000455</v>
      </c>
      <c r="H1239" s="6">
        <f t="shared" ref="H1239:H1302" si="307">G1239*$E$7/0.00000000000370155</f>
        <v>0.12265328135506402</v>
      </c>
      <c r="I1239" s="5">
        <f t="shared" ref="I1239:I1302" si="308">H1239/$E$7</f>
        <v>62298226418.663689</v>
      </c>
      <c r="J1239" s="3">
        <f t="shared" ref="J1239:J1302" si="309">I1239*0.000000001</f>
        <v>62.298226418663695</v>
      </c>
      <c r="K1239" s="3">
        <f t="shared" ref="K1239:K1302" si="310">1/J1239</f>
        <v>1.6051821335645821E-2</v>
      </c>
      <c r="L1239" s="3">
        <f t="shared" ref="L1239:L1302" si="311">H1239*(($E$8/$E$7)^(1/4))</f>
        <v>23.603110539631114</v>
      </c>
      <c r="M1239" s="4">
        <f t="shared" ref="M1239:M1302" si="312">-$E$22+(3.1415926/2)*($E$8*($E$7^3)*(I1239^4)-2*$E$11*$E$7*(I1239^2))</f>
        <v>494726.48240978358</v>
      </c>
      <c r="N1239" s="2">
        <f t="shared" ref="N1239:N1302" si="313">$E$19*SIN(M1239)+$C$19*COS(M1239)</f>
        <v>0.89469609631883118</v>
      </c>
      <c r="O1239" s="3">
        <f t="shared" ref="O1239:O1302" si="314">EXP(-14.238829*($E$10*$E$10*(($E$8*$E$7*$E$7*(I1239^3)-$E$11*I1239)^2)))</f>
        <v>0</v>
      </c>
      <c r="P1239" s="2">
        <f t="shared" si="303"/>
        <v>0</v>
      </c>
      <c r="Q1239" s="2">
        <f t="shared" ref="Q1239:Q1302" si="315">($E$35*EXP(-$E$37*(I1239^2))+$E$36*EXP(-$E$38*(I1239^2)))/2.431</f>
        <v>5.0639189896280984E-65</v>
      </c>
      <c r="R1239" s="2">
        <f t="shared" si="304"/>
        <v>1</v>
      </c>
      <c r="S1239" s="2">
        <f t="shared" si="305"/>
        <v>0</v>
      </c>
      <c r="T1239" s="2">
        <f t="shared" si="306"/>
        <v>0</v>
      </c>
      <c r="U1239" s="2">
        <f t="shared" ref="U1239:U1302" si="316">T1239*N1239</f>
        <v>0</v>
      </c>
      <c r="V1239" s="104">
        <f t="shared" ref="V1239:V1302" si="317">U1239^2</f>
        <v>0</v>
      </c>
      <c r="W1239" s="110">
        <f t="shared" ref="W1239:W1302" si="318">ABS(U1239)</f>
        <v>0</v>
      </c>
      <c r="X1239" s="1"/>
      <c r="Y1239" s="1"/>
    </row>
    <row r="1240" spans="7:25">
      <c r="G1240" s="7">
        <f t="shared" ref="G1240:G1303" si="319">G1239+$C$20</f>
        <v>0.23080000000000456</v>
      </c>
      <c r="H1240" s="6">
        <f t="shared" si="307"/>
        <v>0.12275965887575359</v>
      </c>
      <c r="I1240" s="5">
        <f t="shared" si="308"/>
        <v>62352257837.93399</v>
      </c>
      <c r="J1240" s="3">
        <f t="shared" si="309"/>
        <v>62.352257837933998</v>
      </c>
      <c r="K1240" s="3">
        <f t="shared" si="310"/>
        <v>1.6037911611784778E-2</v>
      </c>
      <c r="L1240" s="3">
        <f t="shared" si="311"/>
        <v>23.623581580862364</v>
      </c>
      <c r="M1240" s="4">
        <f t="shared" si="312"/>
        <v>496432.50802390586</v>
      </c>
      <c r="N1240" s="2">
        <f t="shared" si="313"/>
        <v>-0.94852754249000149</v>
      </c>
      <c r="O1240" s="3">
        <f t="shared" si="314"/>
        <v>0</v>
      </c>
      <c r="P1240" s="2">
        <f t="shared" ref="P1240:P1303" si="320">EXP(-(((3.1415926*$E$14*$E$7*$I1240*$I1240)^2)/11.090355)*(($E$15/$E$6)^2))</f>
        <v>0</v>
      </c>
      <c r="Q1240" s="2">
        <f t="shared" si="315"/>
        <v>3.9231016325357738E-65</v>
      </c>
      <c r="R1240" s="2">
        <f t="shared" ref="R1240:R1303" si="321">EXP((-0.5*(PI()*$E$24*$E$7)^2)*(I1240^4))</f>
        <v>1</v>
      </c>
      <c r="S1240" s="2">
        <f t="shared" ref="S1240:S1303" si="322">EXP(-(((3.1415926*$E$14*$E$7*I1240*I1240)^2)/11.090355)*(($E$15/$E$6)^2))</f>
        <v>0</v>
      </c>
      <c r="T1240" s="2">
        <f t="shared" ref="T1240:T1303" si="323">(R1240*O1240*P1240*((1-$C$17)+(Q1240*$C$17)))*$C$18+(1-$C$18)</f>
        <v>0</v>
      </c>
      <c r="U1240" s="2">
        <f t="shared" si="316"/>
        <v>0</v>
      </c>
      <c r="V1240" s="104">
        <f t="shared" si="317"/>
        <v>0</v>
      </c>
      <c r="W1240" s="110">
        <f t="shared" si="318"/>
        <v>0</v>
      </c>
      <c r="X1240" s="1"/>
      <c r="Y1240" s="1"/>
    </row>
    <row r="1241" spans="7:25">
      <c r="G1241" s="7">
        <f t="shared" si="319"/>
        <v>0.23100000000000456</v>
      </c>
      <c r="H1241" s="6">
        <f t="shared" si="307"/>
        <v>0.12286603639644315</v>
      </c>
      <c r="I1241" s="5">
        <f t="shared" si="308"/>
        <v>62406289257.2043</v>
      </c>
      <c r="J1241" s="3">
        <f t="shared" si="309"/>
        <v>62.406289257204307</v>
      </c>
      <c r="K1241" s="3">
        <f t="shared" si="310"/>
        <v>1.6024025974025656E-2</v>
      </c>
      <c r="L1241" s="3">
        <f t="shared" si="311"/>
        <v>23.644052622093614</v>
      </c>
      <c r="M1241" s="4">
        <f t="shared" si="312"/>
        <v>498142.95278622466</v>
      </c>
      <c r="N1241" s="2">
        <f t="shared" si="313"/>
        <v>-0.45705411179289873</v>
      </c>
      <c r="O1241" s="3">
        <f t="shared" si="314"/>
        <v>0</v>
      </c>
      <c r="P1241" s="2">
        <f t="shared" si="320"/>
        <v>0</v>
      </c>
      <c r="Q1241" s="2">
        <f t="shared" si="315"/>
        <v>3.0386191035763547E-65</v>
      </c>
      <c r="R1241" s="2">
        <f t="shared" si="321"/>
        <v>1</v>
      </c>
      <c r="S1241" s="2">
        <f t="shared" si="322"/>
        <v>0</v>
      </c>
      <c r="T1241" s="2">
        <f t="shared" si="323"/>
        <v>0</v>
      </c>
      <c r="U1241" s="2">
        <f t="shared" si="316"/>
        <v>0</v>
      </c>
      <c r="V1241" s="104">
        <f t="shared" si="317"/>
        <v>0</v>
      </c>
      <c r="W1241" s="110">
        <f t="shared" si="318"/>
        <v>0</v>
      </c>
      <c r="X1241" s="1"/>
      <c r="Y1241" s="1"/>
    </row>
    <row r="1242" spans="7:25">
      <c r="G1242" s="7">
        <f t="shared" si="319"/>
        <v>0.23120000000000457</v>
      </c>
      <c r="H1242" s="6">
        <f t="shared" si="307"/>
        <v>0.12297241391713271</v>
      </c>
      <c r="I1242" s="5">
        <f t="shared" si="308"/>
        <v>62460320676.474602</v>
      </c>
      <c r="J1242" s="3">
        <f t="shared" si="309"/>
        <v>62.460320676474609</v>
      </c>
      <c r="K1242" s="3">
        <f t="shared" si="310"/>
        <v>1.6010164359861273E-2</v>
      </c>
      <c r="L1242" s="3">
        <f t="shared" si="311"/>
        <v>23.664523663324864</v>
      </c>
      <c r="M1242" s="4">
        <f t="shared" si="312"/>
        <v>499857.82434010756</v>
      </c>
      <c r="N1242" s="2">
        <f t="shared" si="313"/>
        <v>-0.79116731350995395</v>
      </c>
      <c r="O1242" s="3">
        <f t="shared" si="314"/>
        <v>0</v>
      </c>
      <c r="P1242" s="2">
        <f t="shared" si="320"/>
        <v>0</v>
      </c>
      <c r="Q1242" s="2">
        <f t="shared" si="315"/>
        <v>2.3530267452566151E-65</v>
      </c>
      <c r="R1242" s="2">
        <f t="shared" si="321"/>
        <v>1</v>
      </c>
      <c r="S1242" s="2">
        <f t="shared" si="322"/>
        <v>0</v>
      </c>
      <c r="T1242" s="2">
        <f t="shared" si="323"/>
        <v>0</v>
      </c>
      <c r="U1242" s="2">
        <f t="shared" si="316"/>
        <v>0</v>
      </c>
      <c r="V1242" s="104">
        <f t="shared" si="317"/>
        <v>0</v>
      </c>
      <c r="W1242" s="110">
        <f t="shared" si="318"/>
        <v>0</v>
      </c>
      <c r="X1242" s="1"/>
      <c r="Y1242" s="1"/>
    </row>
    <row r="1243" spans="7:25">
      <c r="G1243" s="7">
        <f t="shared" si="319"/>
        <v>0.23140000000000457</v>
      </c>
      <c r="H1243" s="6">
        <f t="shared" si="307"/>
        <v>0.12307879143782229</v>
      </c>
      <c r="I1243" s="5">
        <f t="shared" si="308"/>
        <v>62514352095.744919</v>
      </c>
      <c r="J1243" s="3">
        <f t="shared" si="309"/>
        <v>62.514352095744925</v>
      </c>
      <c r="K1243" s="3">
        <f t="shared" si="310"/>
        <v>1.5996326707000543E-2</v>
      </c>
      <c r="L1243" s="3">
        <f t="shared" si="311"/>
        <v>23.684994704556118</v>
      </c>
      <c r="M1243" s="4">
        <f t="shared" si="312"/>
        <v>501577.13033554424</v>
      </c>
      <c r="N1243" s="2">
        <f t="shared" si="313"/>
        <v>5.7869000701303616E-2</v>
      </c>
      <c r="O1243" s="3">
        <f t="shared" si="314"/>
        <v>0</v>
      </c>
      <c r="P1243" s="2">
        <f t="shared" si="320"/>
        <v>0</v>
      </c>
      <c r="Q1243" s="2">
        <f t="shared" si="315"/>
        <v>1.8217188749984889E-65</v>
      </c>
      <c r="R1243" s="2">
        <f t="shared" si="321"/>
        <v>1</v>
      </c>
      <c r="S1243" s="2">
        <f t="shared" si="322"/>
        <v>0</v>
      </c>
      <c r="T1243" s="2">
        <f t="shared" si="323"/>
        <v>0</v>
      </c>
      <c r="U1243" s="2">
        <f t="shared" si="316"/>
        <v>0</v>
      </c>
      <c r="V1243" s="104">
        <f t="shared" si="317"/>
        <v>0</v>
      </c>
      <c r="W1243" s="110">
        <f t="shared" si="318"/>
        <v>0</v>
      </c>
      <c r="X1243" s="1"/>
      <c r="Y1243" s="1"/>
    </row>
    <row r="1244" spans="7:25">
      <c r="G1244" s="7">
        <f t="shared" si="319"/>
        <v>0.23160000000000458</v>
      </c>
      <c r="H1244" s="6">
        <f t="shared" si="307"/>
        <v>0.12318516895851184</v>
      </c>
      <c r="I1244" s="5">
        <f t="shared" si="308"/>
        <v>62568383515.015221</v>
      </c>
      <c r="J1244" s="3">
        <f t="shared" si="309"/>
        <v>62.568383515015228</v>
      </c>
      <c r="K1244" s="3">
        <f t="shared" si="310"/>
        <v>1.5982512953367556E-2</v>
      </c>
      <c r="L1244" s="3">
        <f t="shared" si="311"/>
        <v>23.705465745787365</v>
      </c>
      <c r="M1244" s="4">
        <f t="shared" si="312"/>
        <v>503300.87842914287</v>
      </c>
      <c r="N1244" s="2">
        <f t="shared" si="313"/>
        <v>-0.86450995866896163</v>
      </c>
      <c r="O1244" s="3">
        <f t="shared" si="314"/>
        <v>0</v>
      </c>
      <c r="P1244" s="2">
        <f t="shared" si="320"/>
        <v>0</v>
      </c>
      <c r="Q1244" s="2">
        <f t="shared" si="315"/>
        <v>1.4100669960444186E-65</v>
      </c>
      <c r="R1244" s="2">
        <f t="shared" si="321"/>
        <v>1</v>
      </c>
      <c r="S1244" s="2">
        <f t="shared" si="322"/>
        <v>0</v>
      </c>
      <c r="T1244" s="2">
        <f t="shared" si="323"/>
        <v>0</v>
      </c>
      <c r="U1244" s="2">
        <f t="shared" si="316"/>
        <v>0</v>
      </c>
      <c r="V1244" s="104">
        <f t="shared" si="317"/>
        <v>0</v>
      </c>
      <c r="W1244" s="110">
        <f t="shared" si="318"/>
        <v>0</v>
      </c>
      <c r="X1244" s="1"/>
      <c r="Y1244" s="1"/>
    </row>
    <row r="1245" spans="7:25">
      <c r="G1245" s="7">
        <f t="shared" si="319"/>
        <v>0.23180000000000459</v>
      </c>
      <c r="H1245" s="6">
        <f t="shared" si="307"/>
        <v>0.12329154647920142</v>
      </c>
      <c r="I1245" s="5">
        <f t="shared" si="308"/>
        <v>62622414934.285538</v>
      </c>
      <c r="J1245" s="3">
        <f t="shared" si="309"/>
        <v>62.622414934285544</v>
      </c>
      <c r="K1245" s="3">
        <f t="shared" si="310"/>
        <v>1.5968723037100629E-2</v>
      </c>
      <c r="L1245" s="3">
        <f t="shared" si="311"/>
        <v>23.725936787018618</v>
      </c>
      <c r="M1245" s="4">
        <f t="shared" si="312"/>
        <v>505029.07628413412</v>
      </c>
      <c r="N1245" s="2">
        <f t="shared" si="313"/>
        <v>-0.66109636358751889</v>
      </c>
      <c r="O1245" s="3">
        <f t="shared" si="314"/>
        <v>0</v>
      </c>
      <c r="P1245" s="2">
        <f t="shared" si="320"/>
        <v>0</v>
      </c>
      <c r="Q1245" s="2">
        <f t="shared" si="315"/>
        <v>1.0911941577078159E-65</v>
      </c>
      <c r="R1245" s="2">
        <f t="shared" si="321"/>
        <v>1</v>
      </c>
      <c r="S1245" s="2">
        <f t="shared" si="322"/>
        <v>0</v>
      </c>
      <c r="T1245" s="2">
        <f t="shared" si="323"/>
        <v>0</v>
      </c>
      <c r="U1245" s="2">
        <f t="shared" si="316"/>
        <v>0</v>
      </c>
      <c r="V1245" s="104">
        <f t="shared" si="317"/>
        <v>0</v>
      </c>
      <c r="W1245" s="110">
        <f t="shared" si="318"/>
        <v>0</v>
      </c>
      <c r="X1245" s="1"/>
      <c r="Y1245" s="1"/>
    </row>
    <row r="1246" spans="7:25">
      <c r="G1246" s="7">
        <f t="shared" si="319"/>
        <v>0.23200000000000459</v>
      </c>
      <c r="H1246" s="6">
        <f t="shared" si="307"/>
        <v>0.12339792399989095</v>
      </c>
      <c r="I1246" s="5">
        <f t="shared" si="308"/>
        <v>62676446353.555832</v>
      </c>
      <c r="J1246" s="3">
        <f t="shared" si="309"/>
        <v>62.676446353555839</v>
      </c>
      <c r="K1246" s="3">
        <f t="shared" si="310"/>
        <v>1.5954956896551405E-2</v>
      </c>
      <c r="L1246" s="3">
        <f t="shared" si="311"/>
        <v>23.746407828249865</v>
      </c>
      <c r="M1246" s="4">
        <f t="shared" si="312"/>
        <v>506761.73157036671</v>
      </c>
      <c r="N1246" s="2">
        <f t="shared" si="313"/>
        <v>-0.79283999063126831</v>
      </c>
      <c r="O1246" s="3">
        <f t="shared" si="314"/>
        <v>0</v>
      </c>
      <c r="P1246" s="2">
        <f t="shared" si="320"/>
        <v>0</v>
      </c>
      <c r="Q1246" s="2">
        <f t="shared" si="315"/>
        <v>8.4424444452956234E-66</v>
      </c>
      <c r="R1246" s="2">
        <f t="shared" si="321"/>
        <v>1</v>
      </c>
      <c r="S1246" s="2">
        <f t="shared" si="322"/>
        <v>0</v>
      </c>
      <c r="T1246" s="2">
        <f t="shared" si="323"/>
        <v>0</v>
      </c>
      <c r="U1246" s="2">
        <f t="shared" si="316"/>
        <v>0</v>
      </c>
      <c r="V1246" s="104">
        <f t="shared" si="317"/>
        <v>0</v>
      </c>
      <c r="W1246" s="110">
        <f t="shared" si="318"/>
        <v>0</v>
      </c>
      <c r="X1246" s="1"/>
      <c r="Y1246" s="1"/>
    </row>
    <row r="1247" spans="7:25">
      <c r="G1247" s="7">
        <f t="shared" si="319"/>
        <v>0.2322000000000046</v>
      </c>
      <c r="H1247" s="6">
        <f t="shared" si="307"/>
        <v>0.12350430152058053</v>
      </c>
      <c r="I1247" s="5">
        <f t="shared" si="308"/>
        <v>62730477772.826149</v>
      </c>
      <c r="J1247" s="3">
        <f t="shared" si="309"/>
        <v>62.730477772826156</v>
      </c>
      <c r="K1247" s="3">
        <f t="shared" si="310"/>
        <v>1.5941214470283918E-2</v>
      </c>
      <c r="L1247" s="3">
        <f t="shared" si="311"/>
        <v>23.766878869481118</v>
      </c>
      <c r="M1247" s="4">
        <f t="shared" si="312"/>
        <v>508498.85196431295</v>
      </c>
      <c r="N1247" s="2">
        <f t="shared" si="313"/>
        <v>0.67066991166820444</v>
      </c>
      <c r="O1247" s="3">
        <f t="shared" si="314"/>
        <v>0</v>
      </c>
      <c r="P1247" s="2">
        <f t="shared" si="320"/>
        <v>0</v>
      </c>
      <c r="Q1247" s="2">
        <f t="shared" si="315"/>
        <v>6.5303774797432592E-66</v>
      </c>
      <c r="R1247" s="2">
        <f t="shared" si="321"/>
        <v>1</v>
      </c>
      <c r="S1247" s="2">
        <f t="shared" si="322"/>
        <v>0</v>
      </c>
      <c r="T1247" s="2">
        <f t="shared" si="323"/>
        <v>0</v>
      </c>
      <c r="U1247" s="2">
        <f t="shared" si="316"/>
        <v>0</v>
      </c>
      <c r="V1247" s="104">
        <f t="shared" si="317"/>
        <v>0</v>
      </c>
      <c r="W1247" s="110">
        <f t="shared" si="318"/>
        <v>0</v>
      </c>
      <c r="X1247" s="1"/>
      <c r="Y1247" s="1"/>
    </row>
    <row r="1248" spans="7:25">
      <c r="G1248" s="7">
        <f t="shared" si="319"/>
        <v>0.2324000000000046</v>
      </c>
      <c r="H1248" s="6">
        <f t="shared" si="307"/>
        <v>0.12361067904127009</v>
      </c>
      <c r="I1248" s="5">
        <f t="shared" si="308"/>
        <v>62784509192.096451</v>
      </c>
      <c r="J1248" s="3">
        <f t="shared" si="309"/>
        <v>62.784509192096458</v>
      </c>
      <c r="K1248" s="3">
        <f t="shared" si="310"/>
        <v>1.5927495697073694E-2</v>
      </c>
      <c r="L1248" s="3">
        <f t="shared" si="311"/>
        <v>23.787349910712365</v>
      </c>
      <c r="M1248" s="4">
        <f t="shared" si="312"/>
        <v>510240.44514906307</v>
      </c>
      <c r="N1248" s="2">
        <f t="shared" si="313"/>
        <v>0.95074372839945431</v>
      </c>
      <c r="O1248" s="3">
        <f t="shared" si="314"/>
        <v>0</v>
      </c>
      <c r="P1248" s="2">
        <f t="shared" si="320"/>
        <v>0</v>
      </c>
      <c r="Q1248" s="2">
        <f t="shared" si="315"/>
        <v>5.0502427642759407E-66</v>
      </c>
      <c r="R1248" s="2">
        <f t="shared" si="321"/>
        <v>1</v>
      </c>
      <c r="S1248" s="2">
        <f t="shared" si="322"/>
        <v>0</v>
      </c>
      <c r="T1248" s="2">
        <f t="shared" si="323"/>
        <v>0</v>
      </c>
      <c r="U1248" s="2">
        <f t="shared" si="316"/>
        <v>0</v>
      </c>
      <c r="V1248" s="104">
        <f t="shared" si="317"/>
        <v>0</v>
      </c>
      <c r="W1248" s="110">
        <f t="shared" si="318"/>
        <v>0</v>
      </c>
      <c r="X1248" s="1"/>
      <c r="Y1248" s="1"/>
    </row>
    <row r="1249" spans="7:25">
      <c r="G1249" s="7">
        <f t="shared" si="319"/>
        <v>0.23260000000000461</v>
      </c>
      <c r="H1249" s="6">
        <f t="shared" si="307"/>
        <v>0.12371705656195964</v>
      </c>
      <c r="I1249" s="5">
        <f t="shared" si="308"/>
        <v>62838540611.366753</v>
      </c>
      <c r="J1249" s="3">
        <f t="shared" si="309"/>
        <v>62.83854061136676</v>
      </c>
      <c r="K1249" s="3">
        <f t="shared" si="310"/>
        <v>1.591380051590682E-2</v>
      </c>
      <c r="L1249" s="3">
        <f t="shared" si="311"/>
        <v>23.807820951943615</v>
      </c>
      <c r="M1249" s="4">
        <f t="shared" si="312"/>
        <v>511986.51881432877</v>
      </c>
      <c r="N1249" s="2">
        <f t="shared" si="313"/>
        <v>0.94385656778301807</v>
      </c>
      <c r="O1249" s="3">
        <f t="shared" si="314"/>
        <v>0</v>
      </c>
      <c r="P1249" s="2">
        <f t="shared" si="320"/>
        <v>0</v>
      </c>
      <c r="Q1249" s="2">
        <f t="shared" si="315"/>
        <v>3.9047219994016336E-66</v>
      </c>
      <c r="R1249" s="2">
        <f t="shared" si="321"/>
        <v>1</v>
      </c>
      <c r="S1249" s="2">
        <f t="shared" si="322"/>
        <v>0</v>
      </c>
      <c r="T1249" s="2">
        <f t="shared" si="323"/>
        <v>0</v>
      </c>
      <c r="U1249" s="2">
        <f t="shared" si="316"/>
        <v>0</v>
      </c>
      <c r="V1249" s="104">
        <f t="shared" si="317"/>
        <v>0</v>
      </c>
      <c r="W1249" s="110">
        <f t="shared" si="318"/>
        <v>0</v>
      </c>
      <c r="X1249" s="1"/>
      <c r="Y1249" s="1"/>
    </row>
    <row r="1250" spans="7:25">
      <c r="G1250" s="7">
        <f t="shared" si="319"/>
        <v>0.23280000000000461</v>
      </c>
      <c r="H1250" s="6">
        <f t="shared" si="307"/>
        <v>0.12382343408264922</v>
      </c>
      <c r="I1250" s="5">
        <f t="shared" si="308"/>
        <v>62892572030.63707</v>
      </c>
      <c r="J1250" s="3">
        <f t="shared" si="309"/>
        <v>62.892572030637076</v>
      </c>
      <c r="K1250" s="3">
        <f t="shared" si="310"/>
        <v>1.5900128865979062E-2</v>
      </c>
      <c r="L1250" s="3">
        <f t="shared" si="311"/>
        <v>23.828291993174869</v>
      </c>
      <c r="M1250" s="4">
        <f t="shared" si="312"/>
        <v>513737.08065644314</v>
      </c>
      <c r="N1250" s="2">
        <f t="shared" si="313"/>
        <v>-0.9365806359385852</v>
      </c>
      <c r="O1250" s="3">
        <f t="shared" si="314"/>
        <v>0</v>
      </c>
      <c r="P1250" s="2">
        <f t="shared" si="320"/>
        <v>0</v>
      </c>
      <c r="Q1250" s="2">
        <f t="shared" si="315"/>
        <v>3.0183658488900457E-66</v>
      </c>
      <c r="R1250" s="2">
        <f t="shared" si="321"/>
        <v>1</v>
      </c>
      <c r="S1250" s="2">
        <f t="shared" si="322"/>
        <v>0</v>
      </c>
      <c r="T1250" s="2">
        <f t="shared" si="323"/>
        <v>0</v>
      </c>
      <c r="U1250" s="2">
        <f t="shared" si="316"/>
        <v>0</v>
      </c>
      <c r="V1250" s="104">
        <f t="shared" si="317"/>
        <v>0</v>
      </c>
      <c r="W1250" s="110">
        <f t="shared" si="318"/>
        <v>0</v>
      </c>
      <c r="X1250" s="1"/>
      <c r="Y1250" s="1"/>
    </row>
    <row r="1251" spans="7:25">
      <c r="G1251" s="7">
        <f t="shared" si="319"/>
        <v>0.23300000000000462</v>
      </c>
      <c r="H1251" s="6">
        <f t="shared" si="307"/>
        <v>0.12392981160333875</v>
      </c>
      <c r="I1251" s="5">
        <f t="shared" si="308"/>
        <v>62946603449.907364</v>
      </c>
      <c r="J1251" s="3">
        <f t="shared" si="309"/>
        <v>62.946603449907364</v>
      </c>
      <c r="K1251" s="3">
        <f t="shared" si="310"/>
        <v>1.5886480686694966E-2</v>
      </c>
      <c r="L1251" s="3">
        <f t="shared" si="311"/>
        <v>23.848763034406112</v>
      </c>
      <c r="M1251" s="4">
        <f t="shared" si="312"/>
        <v>515492.13837835751</v>
      </c>
      <c r="N1251" s="2">
        <f t="shared" si="313"/>
        <v>0.74215415094186588</v>
      </c>
      <c r="O1251" s="3">
        <f t="shared" si="314"/>
        <v>0</v>
      </c>
      <c r="P1251" s="2">
        <f t="shared" si="320"/>
        <v>0</v>
      </c>
      <c r="Q1251" s="2">
        <f t="shared" si="315"/>
        <v>2.3326927119780223E-66</v>
      </c>
      <c r="R1251" s="2">
        <f t="shared" si="321"/>
        <v>1</v>
      </c>
      <c r="S1251" s="2">
        <f t="shared" si="322"/>
        <v>0</v>
      </c>
      <c r="T1251" s="2">
        <f t="shared" si="323"/>
        <v>0</v>
      </c>
      <c r="U1251" s="2">
        <f t="shared" si="316"/>
        <v>0</v>
      </c>
      <c r="V1251" s="104">
        <f t="shared" si="317"/>
        <v>0</v>
      </c>
      <c r="W1251" s="110">
        <f t="shared" si="318"/>
        <v>0</v>
      </c>
      <c r="X1251" s="1"/>
      <c r="Y1251" s="1"/>
    </row>
    <row r="1252" spans="7:25">
      <c r="G1252" s="7">
        <f t="shared" si="319"/>
        <v>0.23320000000000463</v>
      </c>
      <c r="H1252" s="6">
        <f t="shared" si="307"/>
        <v>0.12403618912402833</v>
      </c>
      <c r="I1252" s="5">
        <f t="shared" si="308"/>
        <v>63000634869.177681</v>
      </c>
      <c r="J1252" s="3">
        <f t="shared" si="309"/>
        <v>63.000634869177688</v>
      </c>
      <c r="K1252" s="3">
        <f t="shared" si="310"/>
        <v>1.587285591766692E-2</v>
      </c>
      <c r="L1252" s="3">
        <f t="shared" si="311"/>
        <v>23.869234075637365</v>
      </c>
      <c r="M1252" s="4">
        <f t="shared" si="312"/>
        <v>517251.69968964648</v>
      </c>
      <c r="N1252" s="2">
        <f t="shared" si="313"/>
        <v>0.89378015787912268</v>
      </c>
      <c r="O1252" s="3">
        <f t="shared" si="314"/>
        <v>0</v>
      </c>
      <c r="P1252" s="2">
        <f t="shared" si="320"/>
        <v>0</v>
      </c>
      <c r="Q1252" s="2">
        <f t="shared" si="315"/>
        <v>1.8023829959617761E-66</v>
      </c>
      <c r="R1252" s="2">
        <f t="shared" si="321"/>
        <v>1</v>
      </c>
      <c r="S1252" s="2">
        <f t="shared" si="322"/>
        <v>0</v>
      </c>
      <c r="T1252" s="2">
        <f t="shared" si="323"/>
        <v>0</v>
      </c>
      <c r="U1252" s="2">
        <f t="shared" si="316"/>
        <v>0</v>
      </c>
      <c r="V1252" s="104">
        <f t="shared" si="317"/>
        <v>0</v>
      </c>
      <c r="W1252" s="110">
        <f t="shared" si="318"/>
        <v>0</v>
      </c>
      <c r="X1252" s="1"/>
      <c r="Y1252" s="1"/>
    </row>
    <row r="1253" spans="7:25">
      <c r="G1253" s="7">
        <f t="shared" si="319"/>
        <v>0.23340000000000463</v>
      </c>
      <c r="H1253" s="6">
        <f t="shared" si="307"/>
        <v>0.12414256664471789</v>
      </c>
      <c r="I1253" s="5">
        <f t="shared" si="308"/>
        <v>63054666288.447983</v>
      </c>
      <c r="J1253" s="3">
        <f t="shared" si="309"/>
        <v>63.05466628844799</v>
      </c>
      <c r="K1253" s="3">
        <f t="shared" si="310"/>
        <v>1.5859254498714337E-2</v>
      </c>
      <c r="L1253" s="3">
        <f t="shared" si="311"/>
        <v>23.889705116868615</v>
      </c>
      <c r="M1253" s="4">
        <f t="shared" si="312"/>
        <v>519015.77230650268</v>
      </c>
      <c r="N1253" s="2">
        <f t="shared" si="313"/>
        <v>-0.38642327326733639</v>
      </c>
      <c r="O1253" s="3">
        <f t="shared" si="314"/>
        <v>0</v>
      </c>
      <c r="P1253" s="2">
        <f t="shared" si="320"/>
        <v>0</v>
      </c>
      <c r="Q1253" s="2">
        <f t="shared" si="315"/>
        <v>1.3923246930277227E-66</v>
      </c>
      <c r="R1253" s="2">
        <f t="shared" si="321"/>
        <v>1</v>
      </c>
      <c r="S1253" s="2">
        <f t="shared" si="322"/>
        <v>0</v>
      </c>
      <c r="T1253" s="2">
        <f t="shared" si="323"/>
        <v>0</v>
      </c>
      <c r="U1253" s="2">
        <f t="shared" si="316"/>
        <v>0</v>
      </c>
      <c r="V1253" s="104">
        <f t="shared" si="317"/>
        <v>0</v>
      </c>
      <c r="W1253" s="110">
        <f t="shared" si="318"/>
        <v>0</v>
      </c>
      <c r="X1253" s="1"/>
      <c r="Y1253" s="1"/>
    </row>
    <row r="1254" spans="7:25">
      <c r="G1254" s="7">
        <f t="shared" si="319"/>
        <v>0.23360000000000464</v>
      </c>
      <c r="H1254" s="6">
        <f t="shared" si="307"/>
        <v>0.12424894416540747</v>
      </c>
      <c r="I1254" s="5">
        <f t="shared" si="308"/>
        <v>63108697707.7183</v>
      </c>
      <c r="J1254" s="3">
        <f t="shared" si="309"/>
        <v>63.108697707718306</v>
      </c>
      <c r="K1254" s="3">
        <f t="shared" si="310"/>
        <v>1.5845676369862696E-2</v>
      </c>
      <c r="L1254" s="3">
        <f t="shared" si="311"/>
        <v>23.910176158099869</v>
      </c>
      <c r="M1254" s="4">
        <f t="shared" si="312"/>
        <v>520784.36395174119</v>
      </c>
      <c r="N1254" s="2">
        <f t="shared" si="313"/>
        <v>0.49841470452295611</v>
      </c>
      <c r="O1254" s="3">
        <f t="shared" si="314"/>
        <v>0</v>
      </c>
      <c r="P1254" s="2">
        <f t="shared" si="320"/>
        <v>0</v>
      </c>
      <c r="Q1254" s="2">
        <f t="shared" si="315"/>
        <v>1.0753203490761392E-66</v>
      </c>
      <c r="R1254" s="2">
        <f t="shared" si="321"/>
        <v>1</v>
      </c>
      <c r="S1254" s="2">
        <f t="shared" si="322"/>
        <v>0</v>
      </c>
      <c r="T1254" s="2">
        <f t="shared" si="323"/>
        <v>0</v>
      </c>
      <c r="U1254" s="2">
        <f t="shared" si="316"/>
        <v>0</v>
      </c>
      <c r="V1254" s="104">
        <f t="shared" si="317"/>
        <v>0</v>
      </c>
      <c r="W1254" s="110">
        <f t="shared" si="318"/>
        <v>0</v>
      </c>
      <c r="X1254" s="1"/>
      <c r="Y1254" s="1"/>
    </row>
    <row r="1255" spans="7:25">
      <c r="G1255" s="7">
        <f t="shared" si="319"/>
        <v>0.23380000000000464</v>
      </c>
      <c r="H1255" s="6">
        <f t="shared" si="307"/>
        <v>0.124355321686097</v>
      </c>
      <c r="I1255" s="5">
        <f t="shared" si="308"/>
        <v>63162729126.988594</v>
      </c>
      <c r="J1255" s="3">
        <f t="shared" si="309"/>
        <v>63.162729126988602</v>
      </c>
      <c r="K1255" s="3">
        <f t="shared" si="310"/>
        <v>1.5832121471342712E-2</v>
      </c>
      <c r="L1255" s="3">
        <f t="shared" si="311"/>
        <v>23.930647199331112</v>
      </c>
      <c r="M1255" s="4">
        <f t="shared" si="312"/>
        <v>522557.4823547955</v>
      </c>
      <c r="N1255" s="2">
        <f t="shared" si="313"/>
        <v>-0.67308865994761846</v>
      </c>
      <c r="O1255" s="3">
        <f t="shared" si="314"/>
        <v>0</v>
      </c>
      <c r="P1255" s="2">
        <f t="shared" si="320"/>
        <v>0</v>
      </c>
      <c r="Q1255" s="2">
        <f t="shared" si="315"/>
        <v>8.3030776258216583E-67</v>
      </c>
      <c r="R1255" s="2">
        <f t="shared" si="321"/>
        <v>1</v>
      </c>
      <c r="S1255" s="2">
        <f t="shared" si="322"/>
        <v>0</v>
      </c>
      <c r="T1255" s="2">
        <f t="shared" si="323"/>
        <v>0</v>
      </c>
      <c r="U1255" s="2">
        <f t="shared" si="316"/>
        <v>0</v>
      </c>
      <c r="V1255" s="104">
        <f t="shared" si="317"/>
        <v>0</v>
      </c>
      <c r="W1255" s="110">
        <f t="shared" si="318"/>
        <v>0</v>
      </c>
      <c r="X1255" s="1"/>
      <c r="Y1255" s="1"/>
    </row>
    <row r="1256" spans="7:25">
      <c r="G1256" s="7">
        <f t="shared" si="319"/>
        <v>0.23400000000000465</v>
      </c>
      <c r="H1256" s="6">
        <f t="shared" si="307"/>
        <v>0.12446169920678658</v>
      </c>
      <c r="I1256" s="5">
        <f t="shared" si="308"/>
        <v>63216760546.258911</v>
      </c>
      <c r="J1256" s="3">
        <f t="shared" si="309"/>
        <v>63.216760546258918</v>
      </c>
      <c r="K1256" s="3">
        <f t="shared" si="310"/>
        <v>1.5818589743589427E-2</v>
      </c>
      <c r="L1256" s="3">
        <f t="shared" si="311"/>
        <v>23.951118240562366</v>
      </c>
      <c r="M1256" s="4">
        <f t="shared" si="312"/>
        <v>524335.1352517223</v>
      </c>
      <c r="N1256" s="2">
        <f t="shared" si="313"/>
        <v>-0.24724139678754703</v>
      </c>
      <c r="O1256" s="3">
        <f t="shared" si="314"/>
        <v>0</v>
      </c>
      <c r="P1256" s="2">
        <f t="shared" si="320"/>
        <v>0</v>
      </c>
      <c r="Q1256" s="2">
        <f t="shared" si="315"/>
        <v>6.4097962831278684E-67</v>
      </c>
      <c r="R1256" s="2">
        <f t="shared" si="321"/>
        <v>1</v>
      </c>
      <c r="S1256" s="2">
        <f t="shared" si="322"/>
        <v>0</v>
      </c>
      <c r="T1256" s="2">
        <f t="shared" si="323"/>
        <v>0</v>
      </c>
      <c r="U1256" s="2">
        <f t="shared" si="316"/>
        <v>0</v>
      </c>
      <c r="V1256" s="104">
        <f t="shared" si="317"/>
        <v>0</v>
      </c>
      <c r="W1256" s="110">
        <f t="shared" si="318"/>
        <v>0</v>
      </c>
      <c r="X1256" s="1"/>
      <c r="Y1256" s="1"/>
    </row>
    <row r="1257" spans="7:25">
      <c r="G1257" s="7">
        <f t="shared" si="319"/>
        <v>0.23420000000000465</v>
      </c>
      <c r="H1257" s="6">
        <f t="shared" si="307"/>
        <v>0.12456807672747613</v>
      </c>
      <c r="I1257" s="5">
        <f t="shared" si="308"/>
        <v>63270791965.529213</v>
      </c>
      <c r="J1257" s="3">
        <f t="shared" si="309"/>
        <v>63.27079196552922</v>
      </c>
      <c r="K1257" s="3">
        <f t="shared" si="310"/>
        <v>1.5805081127241358E-2</v>
      </c>
      <c r="L1257" s="3">
        <f t="shared" si="311"/>
        <v>23.971589281793616</v>
      </c>
      <c r="M1257" s="4">
        <f t="shared" si="312"/>
        <v>526117.33038519614</v>
      </c>
      <c r="N1257" s="2">
        <f t="shared" si="313"/>
        <v>0.9175725688712002</v>
      </c>
      <c r="O1257" s="3">
        <f t="shared" si="314"/>
        <v>0</v>
      </c>
      <c r="P1257" s="2">
        <f t="shared" si="320"/>
        <v>0</v>
      </c>
      <c r="Q1257" s="2">
        <f t="shared" si="315"/>
        <v>4.9471291775122579E-67</v>
      </c>
      <c r="R1257" s="2">
        <f t="shared" si="321"/>
        <v>1</v>
      </c>
      <c r="S1257" s="2">
        <f t="shared" si="322"/>
        <v>0</v>
      </c>
      <c r="T1257" s="2">
        <f t="shared" si="323"/>
        <v>0</v>
      </c>
      <c r="U1257" s="2">
        <f t="shared" si="316"/>
        <v>0</v>
      </c>
      <c r="V1257" s="104">
        <f t="shared" si="317"/>
        <v>0</v>
      </c>
      <c r="W1257" s="110">
        <f t="shared" si="318"/>
        <v>0</v>
      </c>
      <c r="X1257" s="1"/>
      <c r="Y1257" s="1"/>
    </row>
    <row r="1258" spans="7:25">
      <c r="G1258" s="7">
        <f t="shared" si="319"/>
        <v>0.23440000000000466</v>
      </c>
      <c r="H1258" s="6">
        <f t="shared" si="307"/>
        <v>0.12467445424816571</v>
      </c>
      <c r="I1258" s="5">
        <f t="shared" si="308"/>
        <v>63324823384.79953</v>
      </c>
      <c r="J1258" s="3">
        <f t="shared" si="309"/>
        <v>63.324823384799537</v>
      </c>
      <c r="K1258" s="3">
        <f t="shared" si="310"/>
        <v>1.5791595563139613E-2</v>
      </c>
      <c r="L1258" s="3">
        <f t="shared" si="311"/>
        <v>23.992060323024869</v>
      </c>
      <c r="M1258" s="4">
        <f t="shared" si="312"/>
        <v>527904.07550451404</v>
      </c>
      <c r="N1258" s="2">
        <f t="shared" si="313"/>
        <v>-0.33426997158784599</v>
      </c>
      <c r="O1258" s="3">
        <f t="shared" si="314"/>
        <v>0</v>
      </c>
      <c r="P1258" s="2">
        <f t="shared" si="320"/>
        <v>0</v>
      </c>
      <c r="Q1258" s="2">
        <f t="shared" si="315"/>
        <v>3.8173868161405145E-67</v>
      </c>
      <c r="R1258" s="2">
        <f t="shared" si="321"/>
        <v>1</v>
      </c>
      <c r="S1258" s="2">
        <f t="shared" si="322"/>
        <v>0</v>
      </c>
      <c r="T1258" s="2">
        <f t="shared" si="323"/>
        <v>0</v>
      </c>
      <c r="U1258" s="2">
        <f t="shared" si="316"/>
        <v>0</v>
      </c>
      <c r="V1258" s="104">
        <f t="shared" si="317"/>
        <v>0</v>
      </c>
      <c r="W1258" s="110">
        <f t="shared" si="318"/>
        <v>0</v>
      </c>
      <c r="X1258" s="1"/>
      <c r="Y1258" s="1"/>
    </row>
    <row r="1259" spans="7:25">
      <c r="G1259" s="7">
        <f t="shared" si="319"/>
        <v>0.23460000000000467</v>
      </c>
      <c r="H1259" s="6">
        <f t="shared" si="307"/>
        <v>0.12478083176885527</v>
      </c>
      <c r="I1259" s="5">
        <f t="shared" si="308"/>
        <v>63378854804.069832</v>
      </c>
      <c r="J1259" s="3">
        <f t="shared" si="309"/>
        <v>63.378854804069839</v>
      </c>
      <c r="K1259" s="3">
        <f t="shared" si="310"/>
        <v>1.5778132992327047E-2</v>
      </c>
      <c r="L1259" s="3">
        <f t="shared" si="311"/>
        <v>24.012531364256116</v>
      </c>
      <c r="M1259" s="4">
        <f t="shared" si="312"/>
        <v>529695.37836559187</v>
      </c>
      <c r="N1259" s="2">
        <f t="shared" si="313"/>
        <v>-0.80512077553330252</v>
      </c>
      <c r="O1259" s="3">
        <f t="shared" si="314"/>
        <v>0</v>
      </c>
      <c r="P1259" s="2">
        <f t="shared" si="320"/>
        <v>0</v>
      </c>
      <c r="Q1259" s="2">
        <f t="shared" si="315"/>
        <v>2.9449842931301418E-67</v>
      </c>
      <c r="R1259" s="2">
        <f t="shared" si="321"/>
        <v>1</v>
      </c>
      <c r="S1259" s="2">
        <f t="shared" si="322"/>
        <v>0</v>
      </c>
      <c r="T1259" s="2">
        <f t="shared" si="323"/>
        <v>0</v>
      </c>
      <c r="U1259" s="2">
        <f t="shared" si="316"/>
        <v>0</v>
      </c>
      <c r="V1259" s="104">
        <f t="shared" si="317"/>
        <v>0</v>
      </c>
      <c r="W1259" s="110">
        <f t="shared" si="318"/>
        <v>0</v>
      </c>
      <c r="X1259" s="1"/>
      <c r="Y1259" s="1"/>
    </row>
    <row r="1260" spans="7:25">
      <c r="G1260" s="7">
        <f t="shared" si="319"/>
        <v>0.23480000000000467</v>
      </c>
      <c r="H1260" s="6">
        <f t="shared" si="307"/>
        <v>0.12488720928954483</v>
      </c>
      <c r="I1260" s="5">
        <f t="shared" si="308"/>
        <v>63432886223.340141</v>
      </c>
      <c r="J1260" s="3">
        <f t="shared" si="309"/>
        <v>63.432886223340148</v>
      </c>
      <c r="K1260" s="3">
        <f t="shared" si="310"/>
        <v>1.5764693356047382E-2</v>
      </c>
      <c r="L1260" s="3">
        <f t="shared" si="311"/>
        <v>24.033002405487366</v>
      </c>
      <c r="M1260" s="4">
        <f t="shared" si="312"/>
        <v>531491.24673096742</v>
      </c>
      <c r="N1260" s="2">
        <f t="shared" si="313"/>
        <v>0.1856697372968612</v>
      </c>
      <c r="O1260" s="3">
        <f t="shared" si="314"/>
        <v>0</v>
      </c>
      <c r="P1260" s="2">
        <f t="shared" si="320"/>
        <v>0</v>
      </c>
      <c r="Q1260" s="2">
        <f t="shared" si="315"/>
        <v>2.2714526671719024E-67</v>
      </c>
      <c r="R1260" s="2">
        <f t="shared" si="321"/>
        <v>1</v>
      </c>
      <c r="S1260" s="2">
        <f t="shared" si="322"/>
        <v>0</v>
      </c>
      <c r="T1260" s="2">
        <f t="shared" si="323"/>
        <v>0</v>
      </c>
      <c r="U1260" s="2">
        <f t="shared" si="316"/>
        <v>0</v>
      </c>
      <c r="V1260" s="104">
        <f t="shared" si="317"/>
        <v>0</v>
      </c>
      <c r="W1260" s="110">
        <f t="shared" si="318"/>
        <v>0</v>
      </c>
      <c r="X1260" s="1"/>
      <c r="Y1260" s="1"/>
    </row>
    <row r="1261" spans="7:25">
      <c r="G1261" s="7">
        <f t="shared" si="319"/>
        <v>0.23500000000000468</v>
      </c>
      <c r="H1261" s="6">
        <f t="shared" si="307"/>
        <v>0.12499358681023438</v>
      </c>
      <c r="I1261" s="5">
        <f t="shared" si="308"/>
        <v>63486917642.610443</v>
      </c>
      <c r="J1261" s="3">
        <f t="shared" si="309"/>
        <v>63.48691764261045</v>
      </c>
      <c r="K1261" s="3">
        <f t="shared" si="310"/>
        <v>1.5751276595744365E-2</v>
      </c>
      <c r="L1261" s="3">
        <f t="shared" si="311"/>
        <v>24.053473446718616</v>
      </c>
      <c r="M1261" s="4">
        <f t="shared" si="312"/>
        <v>533291.68836979801</v>
      </c>
      <c r="N1261" s="2">
        <f t="shared" si="313"/>
        <v>0.12199030298270691</v>
      </c>
      <c r="O1261" s="3">
        <f t="shared" si="314"/>
        <v>0</v>
      </c>
      <c r="P1261" s="2">
        <f t="shared" si="320"/>
        <v>0</v>
      </c>
      <c r="Q1261" s="2">
        <f t="shared" si="315"/>
        <v>1.7515732127922636E-67</v>
      </c>
      <c r="R1261" s="2">
        <f t="shared" si="321"/>
        <v>1</v>
      </c>
      <c r="S1261" s="2">
        <f t="shared" si="322"/>
        <v>0</v>
      </c>
      <c r="T1261" s="2">
        <f t="shared" si="323"/>
        <v>0</v>
      </c>
      <c r="U1261" s="2">
        <f t="shared" si="316"/>
        <v>0</v>
      </c>
      <c r="V1261" s="104">
        <f t="shared" si="317"/>
        <v>0</v>
      </c>
      <c r="W1261" s="110">
        <f t="shared" si="318"/>
        <v>0</v>
      </c>
      <c r="X1261" s="1"/>
      <c r="Y1261" s="1"/>
    </row>
    <row r="1262" spans="7:25">
      <c r="G1262" s="7">
        <f t="shared" si="319"/>
        <v>0.23520000000000468</v>
      </c>
      <c r="H1262" s="6">
        <f t="shared" si="307"/>
        <v>0.12509996433092396</v>
      </c>
      <c r="I1262" s="5">
        <f t="shared" si="308"/>
        <v>63540949061.88076</v>
      </c>
      <c r="J1262" s="3">
        <f t="shared" si="309"/>
        <v>63.540949061880767</v>
      </c>
      <c r="K1262" s="3">
        <f t="shared" si="310"/>
        <v>1.5737882653060906E-2</v>
      </c>
      <c r="L1262" s="3">
        <f t="shared" si="311"/>
        <v>24.07394448794987</v>
      </c>
      <c r="M1262" s="4">
        <f t="shared" si="312"/>
        <v>535096.7110578625</v>
      </c>
      <c r="N1262" s="2">
        <f t="shared" si="313"/>
        <v>0.95533545666977226</v>
      </c>
      <c r="O1262" s="3">
        <f t="shared" si="314"/>
        <v>0</v>
      </c>
      <c r="P1262" s="2">
        <f t="shared" si="320"/>
        <v>0</v>
      </c>
      <c r="Q1262" s="2">
        <f t="shared" si="315"/>
        <v>1.3503824751900852E-67</v>
      </c>
      <c r="R1262" s="2">
        <f t="shared" si="321"/>
        <v>1</v>
      </c>
      <c r="S1262" s="2">
        <f t="shared" si="322"/>
        <v>0</v>
      </c>
      <c r="T1262" s="2">
        <f t="shared" si="323"/>
        <v>0</v>
      </c>
      <c r="U1262" s="2">
        <f t="shared" si="316"/>
        <v>0</v>
      </c>
      <c r="V1262" s="104">
        <f t="shared" si="317"/>
        <v>0</v>
      </c>
      <c r="W1262" s="110">
        <f t="shared" si="318"/>
        <v>0</v>
      </c>
      <c r="X1262" s="1"/>
      <c r="Y1262" s="1"/>
    </row>
    <row r="1263" spans="7:25">
      <c r="G1263" s="7">
        <f t="shared" si="319"/>
        <v>0.23540000000000469</v>
      </c>
      <c r="H1263" s="6">
        <f t="shared" si="307"/>
        <v>0.1252063418516135</v>
      </c>
      <c r="I1263" s="5">
        <f t="shared" si="308"/>
        <v>63594980481.151054</v>
      </c>
      <c r="J1263" s="3">
        <f t="shared" si="309"/>
        <v>63.594980481151062</v>
      </c>
      <c r="K1263" s="3">
        <f t="shared" si="310"/>
        <v>1.5724511469838259E-2</v>
      </c>
      <c r="L1263" s="3">
        <f t="shared" si="311"/>
        <v>24.094415529181113</v>
      </c>
      <c r="M1263" s="4">
        <f t="shared" si="312"/>
        <v>536906.32257755869</v>
      </c>
      <c r="N1263" s="2">
        <f t="shared" si="313"/>
        <v>0.93793996425283355</v>
      </c>
      <c r="O1263" s="3">
        <f t="shared" si="314"/>
        <v>0</v>
      </c>
      <c r="P1263" s="2">
        <f t="shared" si="320"/>
        <v>0</v>
      </c>
      <c r="Q1263" s="2">
        <f t="shared" si="315"/>
        <v>1.0408524924309754E-67</v>
      </c>
      <c r="R1263" s="2">
        <f t="shared" si="321"/>
        <v>1</v>
      </c>
      <c r="S1263" s="2">
        <f t="shared" si="322"/>
        <v>0</v>
      </c>
      <c r="T1263" s="2">
        <f t="shared" si="323"/>
        <v>0</v>
      </c>
      <c r="U1263" s="2">
        <f t="shared" si="316"/>
        <v>0</v>
      </c>
      <c r="V1263" s="104">
        <f t="shared" si="317"/>
        <v>0</v>
      </c>
      <c r="W1263" s="110">
        <f t="shared" si="318"/>
        <v>0</v>
      </c>
      <c r="X1263" s="1"/>
      <c r="Y1263" s="1"/>
    </row>
    <row r="1264" spans="7:25">
      <c r="G1264" s="7">
        <f t="shared" si="319"/>
        <v>0.23560000000000469</v>
      </c>
      <c r="H1264" s="6">
        <f t="shared" si="307"/>
        <v>0.12531271937230309</v>
      </c>
      <c r="I1264" s="5">
        <f t="shared" si="308"/>
        <v>63649011900.421371</v>
      </c>
      <c r="J1264" s="3">
        <f t="shared" si="309"/>
        <v>63.649011900421378</v>
      </c>
      <c r="K1264" s="3">
        <f t="shared" si="310"/>
        <v>1.5711162988115132E-2</v>
      </c>
      <c r="L1264" s="3">
        <f t="shared" si="311"/>
        <v>24.11488657041237</v>
      </c>
      <c r="M1264" s="4">
        <f t="shared" si="312"/>
        <v>538720.53071790677</v>
      </c>
      <c r="N1264" s="2">
        <f t="shared" si="313"/>
        <v>0.28838296265052621</v>
      </c>
      <c r="O1264" s="3">
        <f t="shared" si="314"/>
        <v>0</v>
      </c>
      <c r="P1264" s="2">
        <f t="shared" si="320"/>
        <v>0</v>
      </c>
      <c r="Q1264" s="2">
        <f t="shared" si="315"/>
        <v>8.0209438253103787E-68</v>
      </c>
      <c r="R1264" s="2">
        <f t="shared" si="321"/>
        <v>1</v>
      </c>
      <c r="S1264" s="2">
        <f t="shared" si="322"/>
        <v>0</v>
      </c>
      <c r="T1264" s="2">
        <f t="shared" si="323"/>
        <v>0</v>
      </c>
      <c r="U1264" s="2">
        <f t="shared" si="316"/>
        <v>0</v>
      </c>
      <c r="V1264" s="104">
        <f t="shared" si="317"/>
        <v>0</v>
      </c>
      <c r="W1264" s="110">
        <f t="shared" si="318"/>
        <v>0</v>
      </c>
      <c r="X1264" s="1"/>
      <c r="Y1264" s="1"/>
    </row>
    <row r="1265" spans="7:25">
      <c r="G1265" s="7">
        <f t="shared" si="319"/>
        <v>0.2358000000000047</v>
      </c>
      <c r="H1265" s="6">
        <f t="shared" si="307"/>
        <v>0.12541909689299263</v>
      </c>
      <c r="I1265" s="5">
        <f t="shared" si="308"/>
        <v>63703043319.691673</v>
      </c>
      <c r="J1265" s="3">
        <f t="shared" si="309"/>
        <v>63.70304331969168</v>
      </c>
      <c r="K1265" s="3">
        <f t="shared" si="310"/>
        <v>1.569783715012691E-2</v>
      </c>
      <c r="L1265" s="3">
        <f t="shared" si="311"/>
        <v>24.135357611643617</v>
      </c>
      <c r="M1265" s="4">
        <f t="shared" si="312"/>
        <v>540539.34327454574</v>
      </c>
      <c r="N1265" s="2">
        <f t="shared" si="313"/>
        <v>-0.12263831657310817</v>
      </c>
      <c r="O1265" s="3">
        <f t="shared" si="314"/>
        <v>0</v>
      </c>
      <c r="P1265" s="2">
        <f t="shared" si="320"/>
        <v>0</v>
      </c>
      <c r="Q1265" s="2">
        <f t="shared" si="315"/>
        <v>6.1796753213859518E-68</v>
      </c>
      <c r="R1265" s="2">
        <f t="shared" si="321"/>
        <v>1</v>
      </c>
      <c r="S1265" s="2">
        <f t="shared" si="322"/>
        <v>0</v>
      </c>
      <c r="T1265" s="2">
        <f t="shared" si="323"/>
        <v>0</v>
      </c>
      <c r="U1265" s="2">
        <f t="shared" si="316"/>
        <v>0</v>
      </c>
      <c r="V1265" s="104">
        <f t="shared" si="317"/>
        <v>0</v>
      </c>
      <c r="W1265" s="110">
        <f t="shared" si="318"/>
        <v>0</v>
      </c>
      <c r="X1265" s="1"/>
      <c r="Y1265" s="1"/>
    </row>
    <row r="1266" spans="7:25">
      <c r="G1266" s="7">
        <f t="shared" si="319"/>
        <v>0.23600000000000471</v>
      </c>
      <c r="H1266" s="6">
        <f t="shared" si="307"/>
        <v>0.1255254744136822</v>
      </c>
      <c r="I1266" s="5">
        <f t="shared" si="308"/>
        <v>63757074738.961983</v>
      </c>
      <c r="J1266" s="3">
        <f t="shared" si="309"/>
        <v>63.75707473896199</v>
      </c>
      <c r="K1266" s="3">
        <f t="shared" si="310"/>
        <v>1.5684533898304768E-2</v>
      </c>
      <c r="L1266" s="3">
        <f t="shared" si="311"/>
        <v>24.155828652874867</v>
      </c>
      <c r="M1266" s="4">
        <f t="shared" si="312"/>
        <v>542362.76804973616</v>
      </c>
      <c r="N1266" s="2">
        <f t="shared" si="313"/>
        <v>-0.98924240484311698</v>
      </c>
      <c r="O1266" s="3">
        <f t="shared" si="314"/>
        <v>0</v>
      </c>
      <c r="P1266" s="2">
        <f t="shared" si="320"/>
        <v>0</v>
      </c>
      <c r="Q1266" s="2">
        <f t="shared" si="315"/>
        <v>4.7600305067322418E-68</v>
      </c>
      <c r="R1266" s="2">
        <f t="shared" si="321"/>
        <v>1</v>
      </c>
      <c r="S1266" s="2">
        <f t="shared" si="322"/>
        <v>0</v>
      </c>
      <c r="T1266" s="2">
        <f t="shared" si="323"/>
        <v>0</v>
      </c>
      <c r="U1266" s="2">
        <f t="shared" si="316"/>
        <v>0</v>
      </c>
      <c r="V1266" s="104">
        <f t="shared" si="317"/>
        <v>0</v>
      </c>
      <c r="W1266" s="110">
        <f t="shared" si="318"/>
        <v>0</v>
      </c>
      <c r="X1266" s="1"/>
      <c r="Y1266" s="1"/>
    </row>
    <row r="1267" spans="7:25">
      <c r="G1267" s="7">
        <f t="shared" si="319"/>
        <v>0.23620000000000471</v>
      </c>
      <c r="H1267" s="6">
        <f t="shared" si="307"/>
        <v>0.12563185193437176</v>
      </c>
      <c r="I1267" s="5">
        <f t="shared" si="308"/>
        <v>63811106158.232285</v>
      </c>
      <c r="J1267" s="3">
        <f t="shared" si="309"/>
        <v>63.811106158232292</v>
      </c>
      <c r="K1267" s="3">
        <f t="shared" si="310"/>
        <v>1.5671253175274878E-2</v>
      </c>
      <c r="L1267" s="3">
        <f t="shared" si="311"/>
        <v>24.176299694106117</v>
      </c>
      <c r="M1267" s="4">
        <f t="shared" si="312"/>
        <v>544190.81285235833</v>
      </c>
      <c r="N1267" s="2">
        <f t="shared" si="313"/>
        <v>-0.87326433409268267</v>
      </c>
      <c r="O1267" s="3">
        <f t="shared" si="314"/>
        <v>0</v>
      </c>
      <c r="P1267" s="2">
        <f t="shared" si="320"/>
        <v>0</v>
      </c>
      <c r="Q1267" s="2">
        <f t="shared" si="315"/>
        <v>3.6657066650163737E-68</v>
      </c>
      <c r="R1267" s="2">
        <f t="shared" si="321"/>
        <v>1</v>
      </c>
      <c r="S1267" s="2">
        <f t="shared" si="322"/>
        <v>0</v>
      </c>
      <c r="T1267" s="2">
        <f t="shared" si="323"/>
        <v>0</v>
      </c>
      <c r="U1267" s="2">
        <f t="shared" si="316"/>
        <v>0</v>
      </c>
      <c r="V1267" s="104">
        <f t="shared" si="317"/>
        <v>0</v>
      </c>
      <c r="W1267" s="110">
        <f t="shared" si="318"/>
        <v>0</v>
      </c>
      <c r="X1267" s="1"/>
      <c r="Y1267" s="1"/>
    </row>
    <row r="1268" spans="7:25">
      <c r="G1268" s="7">
        <f t="shared" si="319"/>
        <v>0.23640000000000472</v>
      </c>
      <c r="H1268" s="6">
        <f t="shared" si="307"/>
        <v>0.12573822945506133</v>
      </c>
      <c r="I1268" s="5">
        <f t="shared" si="308"/>
        <v>63865137577.502594</v>
      </c>
      <c r="J1268" s="3">
        <f t="shared" si="309"/>
        <v>63.865137577502601</v>
      </c>
      <c r="K1268" s="3">
        <f t="shared" si="310"/>
        <v>1.5657994923857554E-2</v>
      </c>
      <c r="L1268" s="3">
        <f t="shared" si="311"/>
        <v>24.196770735337367</v>
      </c>
      <c r="M1268" s="4">
        <f t="shared" si="312"/>
        <v>546023.48549791379</v>
      </c>
      <c r="N1268" s="2">
        <f t="shared" si="313"/>
        <v>0.81666129401329679</v>
      </c>
      <c r="O1268" s="3">
        <f t="shared" si="314"/>
        <v>0</v>
      </c>
      <c r="P1268" s="2">
        <f t="shared" si="320"/>
        <v>0</v>
      </c>
      <c r="Q1268" s="2">
        <f t="shared" si="315"/>
        <v>2.8223416004057492E-68</v>
      </c>
      <c r="R1268" s="2">
        <f t="shared" si="321"/>
        <v>1</v>
      </c>
      <c r="S1268" s="2">
        <f t="shared" si="322"/>
        <v>0</v>
      </c>
      <c r="T1268" s="2">
        <f t="shared" si="323"/>
        <v>0</v>
      </c>
      <c r="U1268" s="2">
        <f t="shared" si="316"/>
        <v>0</v>
      </c>
      <c r="V1268" s="104">
        <f t="shared" si="317"/>
        <v>0</v>
      </c>
      <c r="W1268" s="110">
        <f t="shared" si="318"/>
        <v>0</v>
      </c>
      <c r="X1268" s="1"/>
      <c r="Y1268" s="1"/>
    </row>
    <row r="1269" spans="7:25">
      <c r="G1269" s="7">
        <f t="shared" si="319"/>
        <v>0.23660000000000472</v>
      </c>
      <c r="H1269" s="6">
        <f t="shared" si="307"/>
        <v>0.12584460697575089</v>
      </c>
      <c r="I1269" s="5">
        <f t="shared" si="308"/>
        <v>63919168996.772903</v>
      </c>
      <c r="J1269" s="3">
        <f t="shared" si="309"/>
        <v>63.91916899677291</v>
      </c>
      <c r="K1269" s="3">
        <f t="shared" si="310"/>
        <v>1.5644759087066463E-2</v>
      </c>
      <c r="L1269" s="3">
        <f t="shared" si="311"/>
        <v>24.217241776568617</v>
      </c>
      <c r="M1269" s="4">
        <f t="shared" si="312"/>
        <v>547860.79380852438</v>
      </c>
      <c r="N1269" s="2">
        <f t="shared" si="313"/>
        <v>-0.99578909806584615</v>
      </c>
      <c r="O1269" s="3">
        <f t="shared" si="314"/>
        <v>0</v>
      </c>
      <c r="P1269" s="2">
        <f t="shared" si="320"/>
        <v>0</v>
      </c>
      <c r="Q1269" s="2">
        <f t="shared" si="315"/>
        <v>2.1725277882760281E-68</v>
      </c>
      <c r="R1269" s="2">
        <f t="shared" si="321"/>
        <v>1</v>
      </c>
      <c r="S1269" s="2">
        <f t="shared" si="322"/>
        <v>0</v>
      </c>
      <c r="T1269" s="2">
        <f t="shared" si="323"/>
        <v>0</v>
      </c>
      <c r="U1269" s="2">
        <f t="shared" si="316"/>
        <v>0</v>
      </c>
      <c r="V1269" s="104">
        <f t="shared" si="317"/>
        <v>0</v>
      </c>
      <c r="W1269" s="110">
        <f t="shared" si="318"/>
        <v>0</v>
      </c>
      <c r="X1269" s="1"/>
      <c r="Y1269" s="1"/>
    </row>
    <row r="1270" spans="7:25">
      <c r="G1270" s="7">
        <f t="shared" si="319"/>
        <v>0.23680000000000473</v>
      </c>
      <c r="H1270" s="6">
        <f t="shared" si="307"/>
        <v>0.12595098449644046</v>
      </c>
      <c r="I1270" s="5">
        <f t="shared" si="308"/>
        <v>63973200416.043213</v>
      </c>
      <c r="J1270" s="3">
        <f t="shared" si="309"/>
        <v>63.97320041604322</v>
      </c>
      <c r="K1270" s="3">
        <f t="shared" si="310"/>
        <v>1.5631545608107793E-2</v>
      </c>
      <c r="L1270" s="3">
        <f t="shared" si="311"/>
        <v>24.237712817799867</v>
      </c>
      <c r="M1270" s="4">
        <f t="shared" si="312"/>
        <v>549702.74561293225</v>
      </c>
      <c r="N1270" s="2">
        <f t="shared" si="313"/>
        <v>-0.47985049763481452</v>
      </c>
      <c r="O1270" s="3">
        <f t="shared" si="314"/>
        <v>0</v>
      </c>
      <c r="P1270" s="2">
        <f t="shared" si="320"/>
        <v>0</v>
      </c>
      <c r="Q1270" s="2">
        <f t="shared" si="315"/>
        <v>1.6719565922586664E-68</v>
      </c>
      <c r="R1270" s="2">
        <f t="shared" si="321"/>
        <v>1</v>
      </c>
      <c r="S1270" s="2">
        <f t="shared" si="322"/>
        <v>0</v>
      </c>
      <c r="T1270" s="2">
        <f t="shared" si="323"/>
        <v>0</v>
      </c>
      <c r="U1270" s="2">
        <f t="shared" si="316"/>
        <v>0</v>
      </c>
      <c r="V1270" s="104">
        <f t="shared" si="317"/>
        <v>0</v>
      </c>
      <c r="W1270" s="110">
        <f t="shared" si="318"/>
        <v>0</v>
      </c>
      <c r="X1270" s="1"/>
      <c r="Y1270" s="1"/>
    </row>
    <row r="1271" spans="7:25">
      <c r="G1271" s="7">
        <f t="shared" si="319"/>
        <v>0.23700000000000473</v>
      </c>
      <c r="H1271" s="6">
        <f t="shared" si="307"/>
        <v>0.12605736201713</v>
      </c>
      <c r="I1271" s="5">
        <f t="shared" si="308"/>
        <v>64027231835.313507</v>
      </c>
      <c r="J1271" s="3">
        <f t="shared" si="309"/>
        <v>64.027231835313515</v>
      </c>
      <c r="K1271" s="3">
        <f t="shared" si="310"/>
        <v>1.5618354430379434E-2</v>
      </c>
      <c r="L1271" s="3">
        <f t="shared" si="311"/>
        <v>24.258183859031114</v>
      </c>
      <c r="M1271" s="4">
        <f t="shared" si="312"/>
        <v>551549.3487464994</v>
      </c>
      <c r="N1271" s="2">
        <f t="shared" si="313"/>
        <v>-0.91432217232876078</v>
      </c>
      <c r="O1271" s="3">
        <f t="shared" si="314"/>
        <v>0</v>
      </c>
      <c r="P1271" s="2">
        <f t="shared" si="320"/>
        <v>0</v>
      </c>
      <c r="Q1271" s="2">
        <f t="shared" si="315"/>
        <v>1.2864370835754342E-68</v>
      </c>
      <c r="R1271" s="2">
        <f t="shared" si="321"/>
        <v>1</v>
      </c>
      <c r="S1271" s="2">
        <f t="shared" si="322"/>
        <v>0</v>
      </c>
      <c r="T1271" s="2">
        <f t="shared" si="323"/>
        <v>0</v>
      </c>
      <c r="U1271" s="2">
        <f t="shared" si="316"/>
        <v>0</v>
      </c>
      <c r="V1271" s="104">
        <f t="shared" si="317"/>
        <v>0</v>
      </c>
      <c r="W1271" s="110">
        <f t="shared" si="318"/>
        <v>0</v>
      </c>
      <c r="X1271" s="1"/>
      <c r="Y1271" s="1"/>
    </row>
    <row r="1272" spans="7:25">
      <c r="G1272" s="7">
        <f t="shared" si="319"/>
        <v>0.23720000000000474</v>
      </c>
      <c r="H1272" s="6">
        <f t="shared" si="307"/>
        <v>0.12616373953781959</v>
      </c>
      <c r="I1272" s="5">
        <f t="shared" si="308"/>
        <v>64081263254.583832</v>
      </c>
      <c r="J1272" s="3">
        <f t="shared" si="309"/>
        <v>64.081263254583831</v>
      </c>
      <c r="K1272" s="3">
        <f t="shared" si="310"/>
        <v>1.5605185497470175E-2</v>
      </c>
      <c r="L1272" s="3">
        <f t="shared" si="311"/>
        <v>24.278654900262371</v>
      </c>
      <c r="M1272" s="4">
        <f t="shared" si="312"/>
        <v>553400.61105121055</v>
      </c>
      <c r="N1272" s="2">
        <f t="shared" si="313"/>
        <v>0.28556823307959711</v>
      </c>
      <c r="O1272" s="3">
        <f t="shared" si="314"/>
        <v>0</v>
      </c>
      <c r="P1272" s="2">
        <f t="shared" si="320"/>
        <v>0</v>
      </c>
      <c r="Q1272" s="2">
        <f t="shared" si="315"/>
        <v>9.8959159628035492E-69</v>
      </c>
      <c r="R1272" s="2">
        <f t="shared" si="321"/>
        <v>1</v>
      </c>
      <c r="S1272" s="2">
        <f t="shared" si="322"/>
        <v>0</v>
      </c>
      <c r="T1272" s="2">
        <f t="shared" si="323"/>
        <v>0</v>
      </c>
      <c r="U1272" s="2">
        <f t="shared" si="316"/>
        <v>0</v>
      </c>
      <c r="V1272" s="104">
        <f t="shared" si="317"/>
        <v>0</v>
      </c>
      <c r="W1272" s="110">
        <f t="shared" si="318"/>
        <v>0</v>
      </c>
      <c r="X1272" s="1"/>
      <c r="Y1272" s="1"/>
    </row>
    <row r="1273" spans="7:25">
      <c r="G1273" s="7">
        <f t="shared" si="319"/>
        <v>0.23740000000000475</v>
      </c>
      <c r="H1273" s="6">
        <f t="shared" si="307"/>
        <v>0.12627011705850913</v>
      </c>
      <c r="I1273" s="5">
        <f t="shared" si="308"/>
        <v>64135294673.854126</v>
      </c>
      <c r="J1273" s="3">
        <f t="shared" si="309"/>
        <v>64.135294673854133</v>
      </c>
      <c r="K1273" s="3">
        <f t="shared" si="310"/>
        <v>1.5592038753158911E-2</v>
      </c>
      <c r="L1273" s="3">
        <f t="shared" si="311"/>
        <v>24.299125941493617</v>
      </c>
      <c r="M1273" s="4">
        <f t="shared" si="312"/>
        <v>555256.54037566762</v>
      </c>
      <c r="N1273" s="2">
        <f t="shared" si="313"/>
        <v>-0.86317930663940334</v>
      </c>
      <c r="O1273" s="3">
        <f t="shared" si="314"/>
        <v>0</v>
      </c>
      <c r="P1273" s="2">
        <f t="shared" si="320"/>
        <v>0</v>
      </c>
      <c r="Q1273" s="2">
        <f t="shared" si="315"/>
        <v>7.6107479829300519E-69</v>
      </c>
      <c r="R1273" s="2">
        <f t="shared" si="321"/>
        <v>1</v>
      </c>
      <c r="S1273" s="2">
        <f t="shared" si="322"/>
        <v>0</v>
      </c>
      <c r="T1273" s="2">
        <f t="shared" si="323"/>
        <v>0</v>
      </c>
      <c r="U1273" s="2">
        <f t="shared" si="316"/>
        <v>0</v>
      </c>
      <c r="V1273" s="104">
        <f t="shared" si="317"/>
        <v>0</v>
      </c>
      <c r="W1273" s="110">
        <f t="shared" si="318"/>
        <v>0</v>
      </c>
      <c r="X1273" s="1"/>
      <c r="Y1273" s="1"/>
    </row>
    <row r="1274" spans="7:25">
      <c r="G1274" s="7">
        <f t="shared" si="319"/>
        <v>0.23760000000000475</v>
      </c>
      <c r="H1274" s="6">
        <f t="shared" si="307"/>
        <v>0.12637649457919872</v>
      </c>
      <c r="I1274" s="5">
        <f t="shared" si="308"/>
        <v>64189326093.124451</v>
      </c>
      <c r="J1274" s="3">
        <f t="shared" si="309"/>
        <v>64.18932609312445</v>
      </c>
      <c r="K1274" s="3">
        <f t="shared" si="310"/>
        <v>1.5578914141413826E-2</v>
      </c>
      <c r="L1274" s="3">
        <f t="shared" si="311"/>
        <v>24.319596982724871</v>
      </c>
      <c r="M1274" s="4">
        <f t="shared" si="312"/>
        <v>557117.14457509678</v>
      </c>
      <c r="N1274" s="2">
        <f t="shared" si="313"/>
        <v>-0.2572589524767237</v>
      </c>
      <c r="O1274" s="3">
        <f t="shared" si="314"/>
        <v>0</v>
      </c>
      <c r="P1274" s="2">
        <f t="shared" si="320"/>
        <v>0</v>
      </c>
      <c r="Q1274" s="2">
        <f t="shared" si="315"/>
        <v>5.851976573219641E-69</v>
      </c>
      <c r="R1274" s="2">
        <f t="shared" si="321"/>
        <v>1</v>
      </c>
      <c r="S1274" s="2">
        <f t="shared" si="322"/>
        <v>0</v>
      </c>
      <c r="T1274" s="2">
        <f t="shared" si="323"/>
        <v>0</v>
      </c>
      <c r="U1274" s="2">
        <f t="shared" si="316"/>
        <v>0</v>
      </c>
      <c r="V1274" s="104">
        <f t="shared" si="317"/>
        <v>0</v>
      </c>
      <c r="W1274" s="110">
        <f t="shared" si="318"/>
        <v>0</v>
      </c>
      <c r="X1274" s="1"/>
      <c r="Y1274" s="1"/>
    </row>
    <row r="1275" spans="7:25">
      <c r="G1275" s="7">
        <f t="shared" si="319"/>
        <v>0.23780000000000476</v>
      </c>
      <c r="H1275" s="6">
        <f t="shared" si="307"/>
        <v>0.12648287209988826</v>
      </c>
      <c r="I1275" s="5">
        <f t="shared" si="308"/>
        <v>64243357512.394745</v>
      </c>
      <c r="J1275" s="3">
        <f t="shared" si="309"/>
        <v>64.243357512394752</v>
      </c>
      <c r="K1275" s="3">
        <f t="shared" si="310"/>
        <v>1.5565811606391613E-2</v>
      </c>
      <c r="L1275" s="3">
        <f t="shared" si="311"/>
        <v>24.340068023956118</v>
      </c>
      <c r="M1275" s="4">
        <f t="shared" si="312"/>
        <v>558982.43151134078</v>
      </c>
      <c r="N1275" s="2">
        <f t="shared" si="313"/>
        <v>-0.88162039198691011</v>
      </c>
      <c r="O1275" s="3">
        <f t="shared" si="314"/>
        <v>0</v>
      </c>
      <c r="P1275" s="2">
        <f t="shared" si="320"/>
        <v>0</v>
      </c>
      <c r="Q1275" s="2">
        <f t="shared" si="315"/>
        <v>4.4986448783204797E-69</v>
      </c>
      <c r="R1275" s="2">
        <f t="shared" si="321"/>
        <v>1</v>
      </c>
      <c r="S1275" s="2">
        <f t="shared" si="322"/>
        <v>0</v>
      </c>
      <c r="T1275" s="2">
        <f t="shared" si="323"/>
        <v>0</v>
      </c>
      <c r="U1275" s="2">
        <f t="shared" si="316"/>
        <v>0</v>
      </c>
      <c r="V1275" s="104">
        <f t="shared" si="317"/>
        <v>0</v>
      </c>
      <c r="W1275" s="110">
        <f t="shared" si="318"/>
        <v>0</v>
      </c>
      <c r="X1275" s="1"/>
      <c r="Y1275" s="1"/>
    </row>
    <row r="1276" spans="7:25">
      <c r="G1276" s="7">
        <f t="shared" si="319"/>
        <v>0.23800000000000476</v>
      </c>
      <c r="H1276" s="6">
        <f t="shared" si="307"/>
        <v>0.12658924962057783</v>
      </c>
      <c r="I1276" s="5">
        <f t="shared" si="308"/>
        <v>64297388931.665054</v>
      </c>
      <c r="J1276" s="3">
        <f t="shared" si="309"/>
        <v>64.297388931665054</v>
      </c>
      <c r="K1276" s="3">
        <f t="shared" si="310"/>
        <v>1.5552731092436663E-2</v>
      </c>
      <c r="L1276" s="3">
        <f t="shared" si="311"/>
        <v>24.360539065187368</v>
      </c>
      <c r="M1276" s="4">
        <f t="shared" si="312"/>
        <v>560852.40905286605</v>
      </c>
      <c r="N1276" s="2">
        <f t="shared" si="313"/>
        <v>0.34230777501307758</v>
      </c>
      <c r="O1276" s="3">
        <f t="shared" si="314"/>
        <v>0</v>
      </c>
      <c r="P1276" s="2">
        <f t="shared" si="320"/>
        <v>0</v>
      </c>
      <c r="Q1276" s="2">
        <f t="shared" si="315"/>
        <v>3.4575203023789523E-69</v>
      </c>
      <c r="R1276" s="2">
        <f t="shared" si="321"/>
        <v>1</v>
      </c>
      <c r="S1276" s="2">
        <f t="shared" si="322"/>
        <v>0</v>
      </c>
      <c r="T1276" s="2">
        <f t="shared" si="323"/>
        <v>0</v>
      </c>
      <c r="U1276" s="2">
        <f t="shared" si="316"/>
        <v>0</v>
      </c>
      <c r="V1276" s="104">
        <f t="shared" si="317"/>
        <v>0</v>
      </c>
      <c r="W1276" s="110">
        <f t="shared" si="318"/>
        <v>0</v>
      </c>
      <c r="X1276" s="1"/>
      <c r="Y1276" s="1"/>
    </row>
    <row r="1277" spans="7:25">
      <c r="G1277" s="7">
        <f t="shared" si="319"/>
        <v>0.23820000000000477</v>
      </c>
      <c r="H1277" s="6">
        <f t="shared" si="307"/>
        <v>0.12669562714126739</v>
      </c>
      <c r="I1277" s="5">
        <f t="shared" si="308"/>
        <v>64351420350.935364</v>
      </c>
      <c r="J1277" s="3">
        <f t="shared" si="309"/>
        <v>64.351420350935371</v>
      </c>
      <c r="K1277" s="3">
        <f t="shared" si="310"/>
        <v>1.553967254408029E-2</v>
      </c>
      <c r="L1277" s="3">
        <f t="shared" si="311"/>
        <v>24.381010106418618</v>
      </c>
      <c r="M1277" s="4">
        <f t="shared" si="312"/>
        <v>562727.08507475816</v>
      </c>
      <c r="N1277" s="2">
        <f t="shared" si="313"/>
        <v>-0.93353995213914487</v>
      </c>
      <c r="O1277" s="3">
        <f t="shared" si="314"/>
        <v>0</v>
      </c>
      <c r="P1277" s="2">
        <f t="shared" si="320"/>
        <v>0</v>
      </c>
      <c r="Q1277" s="2">
        <f t="shared" si="315"/>
        <v>2.656755946911685E-69</v>
      </c>
      <c r="R1277" s="2">
        <f t="shared" si="321"/>
        <v>1</v>
      </c>
      <c r="S1277" s="2">
        <f t="shared" si="322"/>
        <v>0</v>
      </c>
      <c r="T1277" s="2">
        <f t="shared" si="323"/>
        <v>0</v>
      </c>
      <c r="U1277" s="2">
        <f t="shared" si="316"/>
        <v>0</v>
      </c>
      <c r="V1277" s="104">
        <f t="shared" si="317"/>
        <v>0</v>
      </c>
      <c r="W1277" s="110">
        <f t="shared" si="318"/>
        <v>0</v>
      </c>
      <c r="X1277" s="1"/>
      <c r="Y1277" s="1"/>
    </row>
    <row r="1278" spans="7:25">
      <c r="G1278" s="7">
        <f t="shared" si="319"/>
        <v>0.23840000000000477</v>
      </c>
      <c r="H1278" s="6">
        <f t="shared" si="307"/>
        <v>0.12680200466195696</v>
      </c>
      <c r="I1278" s="5">
        <f t="shared" si="308"/>
        <v>64405451770.205673</v>
      </c>
      <c r="J1278" s="3">
        <f t="shared" si="309"/>
        <v>64.405451770205673</v>
      </c>
      <c r="K1278" s="3">
        <f t="shared" si="310"/>
        <v>1.5526635906039955E-2</v>
      </c>
      <c r="L1278" s="3">
        <f t="shared" si="311"/>
        <v>24.401481147649868</v>
      </c>
      <c r="M1278" s="4">
        <f t="shared" si="312"/>
        <v>564606.467458723</v>
      </c>
      <c r="N1278" s="2">
        <f t="shared" si="313"/>
        <v>-0.47431620441776973</v>
      </c>
      <c r="O1278" s="3">
        <f t="shared" si="314"/>
        <v>0</v>
      </c>
      <c r="P1278" s="2">
        <f t="shared" si="320"/>
        <v>0</v>
      </c>
      <c r="Q1278" s="2">
        <f t="shared" si="315"/>
        <v>2.0409975282141289E-69</v>
      </c>
      <c r="R1278" s="2">
        <f t="shared" si="321"/>
        <v>1</v>
      </c>
      <c r="S1278" s="2">
        <f t="shared" si="322"/>
        <v>0</v>
      </c>
      <c r="T1278" s="2">
        <f t="shared" si="323"/>
        <v>0</v>
      </c>
      <c r="U1278" s="2">
        <f t="shared" si="316"/>
        <v>0</v>
      </c>
      <c r="V1278" s="104">
        <f t="shared" si="317"/>
        <v>0</v>
      </c>
      <c r="W1278" s="110">
        <f t="shared" si="318"/>
        <v>0</v>
      </c>
      <c r="X1278" s="1"/>
      <c r="Y1278" s="1"/>
    </row>
    <row r="1279" spans="7:25">
      <c r="G1279" s="7">
        <f t="shared" si="319"/>
        <v>0.23860000000000478</v>
      </c>
      <c r="H1279" s="6">
        <f t="shared" si="307"/>
        <v>0.12690838218264652</v>
      </c>
      <c r="I1279" s="5">
        <f t="shared" si="308"/>
        <v>64459483189.475983</v>
      </c>
      <c r="J1279" s="3">
        <f t="shared" si="309"/>
        <v>64.459483189475989</v>
      </c>
      <c r="K1279" s="3">
        <f t="shared" si="310"/>
        <v>1.5513621123218461E-2</v>
      </c>
      <c r="L1279" s="3">
        <f t="shared" si="311"/>
        <v>24.421952188881122</v>
      </c>
      <c r="M1279" s="4">
        <f t="shared" si="312"/>
        <v>566490.56409308768</v>
      </c>
      <c r="N1279" s="2">
        <f t="shared" si="313"/>
        <v>-0.97640729231937728</v>
      </c>
      <c r="O1279" s="3">
        <f t="shared" si="314"/>
        <v>0</v>
      </c>
      <c r="P1279" s="2">
        <f t="shared" si="320"/>
        <v>0</v>
      </c>
      <c r="Q1279" s="2">
        <f t="shared" si="315"/>
        <v>1.5676069890171073E-69</v>
      </c>
      <c r="R1279" s="2">
        <f t="shared" si="321"/>
        <v>1</v>
      </c>
      <c r="S1279" s="2">
        <f t="shared" si="322"/>
        <v>0</v>
      </c>
      <c r="T1279" s="2">
        <f t="shared" si="323"/>
        <v>0</v>
      </c>
      <c r="U1279" s="2">
        <f t="shared" si="316"/>
        <v>0</v>
      </c>
      <c r="V1279" s="104">
        <f t="shared" si="317"/>
        <v>0</v>
      </c>
      <c r="W1279" s="110">
        <f t="shared" si="318"/>
        <v>0</v>
      </c>
      <c r="X1279" s="1"/>
      <c r="Y1279" s="1"/>
    </row>
    <row r="1280" spans="7:25">
      <c r="G1280" s="7">
        <f t="shared" si="319"/>
        <v>0.23880000000000479</v>
      </c>
      <c r="H1280" s="6">
        <f t="shared" si="307"/>
        <v>0.12701475970333606</v>
      </c>
      <c r="I1280" s="5">
        <f t="shared" si="308"/>
        <v>64513514608.746277</v>
      </c>
      <c r="J1280" s="3">
        <f t="shared" si="309"/>
        <v>64.513514608746277</v>
      </c>
      <c r="K1280" s="3">
        <f t="shared" si="310"/>
        <v>1.5500628140703207E-2</v>
      </c>
      <c r="L1280" s="3">
        <f t="shared" si="311"/>
        <v>24.442423230112365</v>
      </c>
      <c r="M1280" s="4">
        <f t="shared" si="312"/>
        <v>568379.3828727986</v>
      </c>
      <c r="N1280" s="2">
        <f t="shared" si="313"/>
        <v>0.59039651440119245</v>
      </c>
      <c r="O1280" s="3">
        <f t="shared" si="314"/>
        <v>0</v>
      </c>
      <c r="P1280" s="2">
        <f t="shared" si="320"/>
        <v>0</v>
      </c>
      <c r="Q1280" s="2">
        <f t="shared" si="315"/>
        <v>1.2037486091009375E-69</v>
      </c>
      <c r="R1280" s="2">
        <f t="shared" si="321"/>
        <v>1</v>
      </c>
      <c r="S1280" s="2">
        <f t="shared" si="322"/>
        <v>0</v>
      </c>
      <c r="T1280" s="2">
        <f t="shared" si="323"/>
        <v>0</v>
      </c>
      <c r="U1280" s="2">
        <f t="shared" si="316"/>
        <v>0</v>
      </c>
      <c r="V1280" s="104">
        <f t="shared" si="317"/>
        <v>0</v>
      </c>
      <c r="W1280" s="110">
        <f t="shared" si="318"/>
        <v>0</v>
      </c>
      <c r="X1280" s="1"/>
      <c r="Y1280" s="1"/>
    </row>
    <row r="1281" spans="7:25">
      <c r="G1281" s="7">
        <f t="shared" si="319"/>
        <v>0.23900000000000479</v>
      </c>
      <c r="H1281" s="6">
        <f t="shared" si="307"/>
        <v>0.12712113722402563</v>
      </c>
      <c r="I1281" s="5">
        <f t="shared" si="308"/>
        <v>64567546028.016586</v>
      </c>
      <c r="J1281" s="3">
        <f t="shared" si="309"/>
        <v>64.567546028016594</v>
      </c>
      <c r="K1281" s="3">
        <f t="shared" si="310"/>
        <v>1.5487656903765377E-2</v>
      </c>
      <c r="L1281" s="3">
        <f t="shared" si="311"/>
        <v>24.462894271343615</v>
      </c>
      <c r="M1281" s="4">
        <f t="shared" si="312"/>
        <v>570272.93169942463</v>
      </c>
      <c r="N1281" s="2">
        <f t="shared" si="313"/>
        <v>-0.99420565666163885</v>
      </c>
      <c r="O1281" s="3">
        <f t="shared" si="314"/>
        <v>0</v>
      </c>
      <c r="P1281" s="2">
        <f t="shared" si="320"/>
        <v>0</v>
      </c>
      <c r="Q1281" s="2">
        <f t="shared" si="315"/>
        <v>9.2414113220536888E-70</v>
      </c>
      <c r="R1281" s="2">
        <f t="shared" si="321"/>
        <v>1</v>
      </c>
      <c r="S1281" s="2">
        <f t="shared" si="322"/>
        <v>0</v>
      </c>
      <c r="T1281" s="2">
        <f t="shared" si="323"/>
        <v>0</v>
      </c>
      <c r="U1281" s="2">
        <f t="shared" si="316"/>
        <v>0</v>
      </c>
      <c r="V1281" s="104">
        <f t="shared" si="317"/>
        <v>0</v>
      </c>
      <c r="W1281" s="110">
        <f t="shared" si="318"/>
        <v>0</v>
      </c>
      <c r="X1281" s="1"/>
      <c r="Y1281" s="1"/>
    </row>
    <row r="1282" spans="7:25">
      <c r="G1282" s="7">
        <f t="shared" si="319"/>
        <v>0.2392000000000048</v>
      </c>
      <c r="H1282" s="6">
        <f t="shared" si="307"/>
        <v>0.12722751474471519</v>
      </c>
      <c r="I1282" s="5">
        <f t="shared" si="308"/>
        <v>64621577447.286896</v>
      </c>
      <c r="J1282" s="3">
        <f t="shared" si="309"/>
        <v>64.621577447286896</v>
      </c>
      <c r="K1282" s="3">
        <f t="shared" si="310"/>
        <v>1.547470735785922E-2</v>
      </c>
      <c r="L1282" s="3">
        <f t="shared" si="311"/>
        <v>24.483365312574868</v>
      </c>
      <c r="M1282" s="4">
        <f t="shared" si="312"/>
        <v>572171.21848115337</v>
      </c>
      <c r="N1282" s="2">
        <f t="shared" si="313"/>
        <v>-0.64289703610827731</v>
      </c>
      <c r="O1282" s="3">
        <f t="shared" si="314"/>
        <v>0</v>
      </c>
      <c r="P1282" s="2">
        <f t="shared" si="320"/>
        <v>0</v>
      </c>
      <c r="Q1282" s="2">
        <f t="shared" si="315"/>
        <v>7.0932407049439459E-70</v>
      </c>
      <c r="R1282" s="2">
        <f t="shared" si="321"/>
        <v>1</v>
      </c>
      <c r="S1282" s="2">
        <f t="shared" si="322"/>
        <v>0</v>
      </c>
      <c r="T1282" s="2">
        <f t="shared" si="323"/>
        <v>0</v>
      </c>
      <c r="U1282" s="2">
        <f t="shared" si="316"/>
        <v>0</v>
      </c>
      <c r="V1282" s="104">
        <f t="shared" si="317"/>
        <v>0</v>
      </c>
      <c r="W1282" s="110">
        <f t="shared" si="318"/>
        <v>0</v>
      </c>
      <c r="X1282" s="1"/>
      <c r="Y1282" s="1"/>
    </row>
    <row r="1283" spans="7:25">
      <c r="G1283" s="7">
        <f t="shared" si="319"/>
        <v>0.2394000000000048</v>
      </c>
      <c r="H1283" s="6">
        <f t="shared" si="307"/>
        <v>0.12733389226540476</v>
      </c>
      <c r="I1283" s="5">
        <f t="shared" si="308"/>
        <v>64675608866.557205</v>
      </c>
      <c r="J1283" s="3">
        <f t="shared" si="309"/>
        <v>64.675608866557212</v>
      </c>
      <c r="K1283" s="3">
        <f t="shared" si="310"/>
        <v>1.5461779448621241E-2</v>
      </c>
      <c r="L1283" s="3">
        <f t="shared" si="311"/>
        <v>24.503836353806118</v>
      </c>
      <c r="M1283" s="4">
        <f t="shared" si="312"/>
        <v>574074.25113279372</v>
      </c>
      <c r="N1283" s="2">
        <f t="shared" si="313"/>
        <v>-0.99500163554629173</v>
      </c>
      <c r="O1283" s="3">
        <f t="shared" si="314"/>
        <v>0</v>
      </c>
      <c r="P1283" s="2">
        <f t="shared" si="320"/>
        <v>0</v>
      </c>
      <c r="Q1283" s="2">
        <f t="shared" si="315"/>
        <v>5.4432087452488421E-70</v>
      </c>
      <c r="R1283" s="2">
        <f t="shared" si="321"/>
        <v>1</v>
      </c>
      <c r="S1283" s="2">
        <f t="shared" si="322"/>
        <v>0</v>
      </c>
      <c r="T1283" s="2">
        <f t="shared" si="323"/>
        <v>0</v>
      </c>
      <c r="U1283" s="2">
        <f t="shared" si="316"/>
        <v>0</v>
      </c>
      <c r="V1283" s="104">
        <f t="shared" si="317"/>
        <v>0</v>
      </c>
      <c r="W1283" s="110">
        <f t="shared" si="318"/>
        <v>0</v>
      </c>
      <c r="X1283" s="1"/>
      <c r="Y1283" s="1"/>
    </row>
    <row r="1284" spans="7:25">
      <c r="G1284" s="7">
        <f t="shared" si="319"/>
        <v>0.23960000000000481</v>
      </c>
      <c r="H1284" s="6">
        <f t="shared" si="307"/>
        <v>0.12744026978609432</v>
      </c>
      <c r="I1284" s="5">
        <f t="shared" si="308"/>
        <v>64729640285.827515</v>
      </c>
      <c r="J1284" s="3">
        <f t="shared" si="309"/>
        <v>64.729640285827514</v>
      </c>
      <c r="K1284" s="3">
        <f t="shared" si="310"/>
        <v>1.5448873121869471E-2</v>
      </c>
      <c r="L1284" s="3">
        <f t="shared" si="311"/>
        <v>24.524307395037368</v>
      </c>
      <c r="M1284" s="4">
        <f t="shared" si="312"/>
        <v>575982.03757577494</v>
      </c>
      <c r="N1284" s="2">
        <f t="shared" si="313"/>
        <v>0.59000799122335967</v>
      </c>
      <c r="O1284" s="3">
        <f t="shared" si="314"/>
        <v>0</v>
      </c>
      <c r="P1284" s="2">
        <f t="shared" si="320"/>
        <v>0</v>
      </c>
      <c r="Q1284" s="2">
        <f t="shared" si="315"/>
        <v>4.1760835285136995E-70</v>
      </c>
      <c r="R1284" s="2">
        <f t="shared" si="321"/>
        <v>1</v>
      </c>
      <c r="S1284" s="2">
        <f t="shared" si="322"/>
        <v>0</v>
      </c>
      <c r="T1284" s="2">
        <f t="shared" si="323"/>
        <v>0</v>
      </c>
      <c r="U1284" s="2">
        <f t="shared" si="316"/>
        <v>0</v>
      </c>
      <c r="V1284" s="104">
        <f t="shared" si="317"/>
        <v>0</v>
      </c>
      <c r="W1284" s="110">
        <f t="shared" si="318"/>
        <v>0</v>
      </c>
      <c r="X1284" s="1"/>
      <c r="Y1284" s="1"/>
    </row>
    <row r="1285" spans="7:25">
      <c r="G1285" s="7">
        <f t="shared" si="319"/>
        <v>0.23980000000000481</v>
      </c>
      <c r="H1285" s="6">
        <f t="shared" si="307"/>
        <v>0.12754664730678389</v>
      </c>
      <c r="I1285" s="5">
        <f t="shared" si="308"/>
        <v>64783671705.097824</v>
      </c>
      <c r="J1285" s="3">
        <f t="shared" si="309"/>
        <v>64.783671705097831</v>
      </c>
      <c r="K1285" s="3">
        <f t="shared" si="310"/>
        <v>1.5435988323602689E-2</v>
      </c>
      <c r="L1285" s="3">
        <f t="shared" si="311"/>
        <v>24.544778436268619</v>
      </c>
      <c r="M1285" s="4">
        <f t="shared" si="312"/>
        <v>577894.58573814656</v>
      </c>
      <c r="N1285" s="2">
        <f t="shared" si="313"/>
        <v>-0.96691141018515947</v>
      </c>
      <c r="O1285" s="3">
        <f t="shared" si="314"/>
        <v>0</v>
      </c>
      <c r="P1285" s="2">
        <f t="shared" si="320"/>
        <v>0</v>
      </c>
      <c r="Q1285" s="2">
        <f t="shared" si="315"/>
        <v>3.2032236229125751E-70</v>
      </c>
      <c r="R1285" s="2">
        <f t="shared" si="321"/>
        <v>1</v>
      </c>
      <c r="S1285" s="2">
        <f t="shared" si="322"/>
        <v>0</v>
      </c>
      <c r="T1285" s="2">
        <f t="shared" si="323"/>
        <v>0</v>
      </c>
      <c r="U1285" s="2">
        <f t="shared" si="316"/>
        <v>0</v>
      </c>
      <c r="V1285" s="104">
        <f t="shared" si="317"/>
        <v>0</v>
      </c>
      <c r="W1285" s="110">
        <f t="shared" si="318"/>
        <v>0</v>
      </c>
      <c r="X1285" s="1"/>
      <c r="Y1285" s="1"/>
    </row>
    <row r="1286" spans="7:25">
      <c r="G1286" s="7">
        <f t="shared" si="319"/>
        <v>0.24000000000000482</v>
      </c>
      <c r="H1286" s="6">
        <f t="shared" si="307"/>
        <v>0.12765302482747343</v>
      </c>
      <c r="I1286" s="5">
        <f t="shared" si="308"/>
        <v>64837703124.368118</v>
      </c>
      <c r="J1286" s="3">
        <f t="shared" si="309"/>
        <v>64.837703124368119</v>
      </c>
      <c r="K1286" s="3">
        <f t="shared" si="310"/>
        <v>1.5423124999999691E-2</v>
      </c>
      <c r="L1286" s="3">
        <f t="shared" si="311"/>
        <v>24.565249477499865</v>
      </c>
      <c r="M1286" s="4">
        <f t="shared" si="312"/>
        <v>579811.9035545782</v>
      </c>
      <c r="N1286" s="2">
        <f t="shared" si="313"/>
        <v>-0.35838243683860505</v>
      </c>
      <c r="O1286" s="3">
        <f t="shared" si="314"/>
        <v>0</v>
      </c>
      <c r="P1286" s="2">
        <f t="shared" si="320"/>
        <v>0</v>
      </c>
      <c r="Q1286" s="2">
        <f t="shared" si="315"/>
        <v>2.4564573915489316E-70</v>
      </c>
      <c r="R1286" s="2">
        <f t="shared" si="321"/>
        <v>1</v>
      </c>
      <c r="S1286" s="2">
        <f t="shared" si="322"/>
        <v>0</v>
      </c>
      <c r="T1286" s="2">
        <f t="shared" si="323"/>
        <v>0</v>
      </c>
      <c r="U1286" s="2">
        <f t="shared" si="316"/>
        <v>0</v>
      </c>
      <c r="V1286" s="104">
        <f t="shared" si="317"/>
        <v>0</v>
      </c>
      <c r="W1286" s="110">
        <f t="shared" si="318"/>
        <v>0</v>
      </c>
      <c r="X1286" s="1"/>
      <c r="Y1286" s="1"/>
    </row>
    <row r="1287" spans="7:25">
      <c r="G1287" s="7">
        <f t="shared" si="319"/>
        <v>0.24020000000000483</v>
      </c>
      <c r="H1287" s="6">
        <f t="shared" si="307"/>
        <v>0.12775940234816302</v>
      </c>
      <c r="I1287" s="5">
        <f t="shared" si="308"/>
        <v>64891734543.638443</v>
      </c>
      <c r="J1287" s="3">
        <f t="shared" si="309"/>
        <v>64.891734543638449</v>
      </c>
      <c r="K1287" s="3">
        <f t="shared" si="310"/>
        <v>1.5410283097418502E-2</v>
      </c>
      <c r="L1287" s="3">
        <f t="shared" si="311"/>
        <v>24.585720518731122</v>
      </c>
      <c r="M1287" s="4">
        <f t="shared" si="312"/>
        <v>581733.99896636268</v>
      </c>
      <c r="N1287" s="2">
        <f t="shared" si="313"/>
        <v>-0.79911813115881125</v>
      </c>
      <c r="O1287" s="3">
        <f t="shared" si="314"/>
        <v>0</v>
      </c>
      <c r="P1287" s="2">
        <f t="shared" si="320"/>
        <v>0</v>
      </c>
      <c r="Q1287" s="2">
        <f t="shared" si="315"/>
        <v>1.8833676538289813E-70</v>
      </c>
      <c r="R1287" s="2">
        <f t="shared" si="321"/>
        <v>1</v>
      </c>
      <c r="S1287" s="2">
        <f t="shared" si="322"/>
        <v>0</v>
      </c>
      <c r="T1287" s="2">
        <f t="shared" si="323"/>
        <v>0</v>
      </c>
      <c r="U1287" s="2">
        <f t="shared" si="316"/>
        <v>0</v>
      </c>
      <c r="V1287" s="104">
        <f t="shared" si="317"/>
        <v>0</v>
      </c>
      <c r="W1287" s="110">
        <f t="shared" si="318"/>
        <v>0</v>
      </c>
      <c r="X1287" s="1"/>
      <c r="Y1287" s="1"/>
    </row>
    <row r="1288" spans="7:25">
      <c r="G1288" s="7">
        <f t="shared" si="319"/>
        <v>0.24040000000000483</v>
      </c>
      <c r="H1288" s="6">
        <f t="shared" si="307"/>
        <v>0.12786577986885256</v>
      </c>
      <c r="I1288" s="5">
        <f t="shared" si="308"/>
        <v>64945765962.908737</v>
      </c>
      <c r="J1288" s="3">
        <f t="shared" si="309"/>
        <v>64.945765962908737</v>
      </c>
      <c r="K1288" s="3">
        <f t="shared" si="310"/>
        <v>1.5397462562395697E-2</v>
      </c>
      <c r="L1288" s="3">
        <f t="shared" si="311"/>
        <v>24.606191559962365</v>
      </c>
      <c r="M1288" s="4">
        <f t="shared" si="312"/>
        <v>583660.87992140849</v>
      </c>
      <c r="N1288" s="2">
        <f t="shared" si="313"/>
        <v>-0.15816454459313384</v>
      </c>
      <c r="O1288" s="3">
        <f t="shared" si="314"/>
        <v>0</v>
      </c>
      <c r="P1288" s="2">
        <f t="shared" si="320"/>
        <v>0</v>
      </c>
      <c r="Q1288" s="2">
        <f t="shared" si="315"/>
        <v>1.4436598356177598E-70</v>
      </c>
      <c r="R1288" s="2">
        <f t="shared" si="321"/>
        <v>1</v>
      </c>
      <c r="S1288" s="2">
        <f t="shared" si="322"/>
        <v>0</v>
      </c>
      <c r="T1288" s="2">
        <f t="shared" si="323"/>
        <v>0</v>
      </c>
      <c r="U1288" s="2">
        <f t="shared" si="316"/>
        <v>0</v>
      </c>
      <c r="V1288" s="104">
        <f t="shared" si="317"/>
        <v>0</v>
      </c>
      <c r="W1288" s="110">
        <f t="shared" si="318"/>
        <v>0</v>
      </c>
      <c r="X1288" s="1"/>
      <c r="Y1288" s="1"/>
    </row>
    <row r="1289" spans="7:25">
      <c r="G1289" s="7">
        <f t="shared" si="319"/>
        <v>0.24060000000000484</v>
      </c>
      <c r="H1289" s="6">
        <f t="shared" si="307"/>
        <v>0.12797215738954212</v>
      </c>
      <c r="I1289" s="5">
        <f t="shared" si="308"/>
        <v>64999797382.179047</v>
      </c>
      <c r="J1289" s="3">
        <f t="shared" si="309"/>
        <v>64.999797382179054</v>
      </c>
      <c r="K1289" s="3">
        <f t="shared" si="310"/>
        <v>1.5384663341645573E-2</v>
      </c>
      <c r="L1289" s="3">
        <f t="shared" si="311"/>
        <v>24.626662601193615</v>
      </c>
      <c r="M1289" s="4">
        <f t="shared" si="312"/>
        <v>585592.55437424942</v>
      </c>
      <c r="N1289" s="2">
        <f t="shared" si="313"/>
        <v>-0.24371798213317869</v>
      </c>
      <c r="O1289" s="3">
        <f t="shared" si="314"/>
        <v>0</v>
      </c>
      <c r="P1289" s="2">
        <f t="shared" si="320"/>
        <v>0</v>
      </c>
      <c r="Q1289" s="2">
        <f t="shared" si="315"/>
        <v>1.1063652735089932E-70</v>
      </c>
      <c r="R1289" s="2">
        <f t="shared" si="321"/>
        <v>1</v>
      </c>
      <c r="S1289" s="2">
        <f t="shared" si="322"/>
        <v>0</v>
      </c>
      <c r="T1289" s="2">
        <f t="shared" si="323"/>
        <v>0</v>
      </c>
      <c r="U1289" s="2">
        <f t="shared" si="316"/>
        <v>0</v>
      </c>
      <c r="V1289" s="104">
        <f t="shared" si="317"/>
        <v>0</v>
      </c>
      <c r="W1289" s="110">
        <f t="shared" si="318"/>
        <v>0</v>
      </c>
      <c r="X1289" s="1"/>
      <c r="Y1289" s="1"/>
    </row>
    <row r="1290" spans="7:25">
      <c r="G1290" s="7">
        <f t="shared" si="319"/>
        <v>0.24080000000000484</v>
      </c>
      <c r="H1290" s="6">
        <f t="shared" si="307"/>
        <v>0.12807853491023169</v>
      </c>
      <c r="I1290" s="5">
        <f t="shared" si="308"/>
        <v>65053828801.449356</v>
      </c>
      <c r="J1290" s="3">
        <f t="shared" si="309"/>
        <v>65.053828801449356</v>
      </c>
      <c r="K1290" s="3">
        <f t="shared" si="310"/>
        <v>1.537188538205949E-2</v>
      </c>
      <c r="L1290" s="3">
        <f t="shared" si="311"/>
        <v>24.647133642424869</v>
      </c>
      <c r="M1290" s="4">
        <f t="shared" si="312"/>
        <v>587529.03028603678</v>
      </c>
      <c r="N1290" s="2">
        <f t="shared" si="313"/>
        <v>0.84610750782947786</v>
      </c>
      <c r="O1290" s="3">
        <f t="shared" si="314"/>
        <v>0</v>
      </c>
      <c r="P1290" s="2">
        <f t="shared" si="320"/>
        <v>0</v>
      </c>
      <c r="Q1290" s="2">
        <f t="shared" si="315"/>
        <v>8.4768811140570013E-71</v>
      </c>
      <c r="R1290" s="2">
        <f t="shared" si="321"/>
        <v>1</v>
      </c>
      <c r="S1290" s="2">
        <f t="shared" si="322"/>
        <v>0</v>
      </c>
      <c r="T1290" s="2">
        <f t="shared" si="323"/>
        <v>0</v>
      </c>
      <c r="U1290" s="2">
        <f t="shared" si="316"/>
        <v>0</v>
      </c>
      <c r="V1290" s="104">
        <f t="shared" si="317"/>
        <v>0</v>
      </c>
      <c r="W1290" s="110">
        <f t="shared" si="318"/>
        <v>0</v>
      </c>
      <c r="X1290" s="1"/>
      <c r="Y1290" s="1"/>
    </row>
    <row r="1291" spans="7:25">
      <c r="G1291" s="7">
        <f t="shared" si="319"/>
        <v>0.24100000000000485</v>
      </c>
      <c r="H1291" s="6">
        <f t="shared" si="307"/>
        <v>0.12818491243092126</v>
      </c>
      <c r="I1291" s="5">
        <f t="shared" si="308"/>
        <v>65107860220.719666</v>
      </c>
      <c r="J1291" s="3">
        <f t="shared" si="309"/>
        <v>65.107860220719672</v>
      </c>
      <c r="K1291" s="3">
        <f t="shared" si="310"/>
        <v>1.5359128630705082E-2</v>
      </c>
      <c r="L1291" s="3">
        <f t="shared" si="311"/>
        <v>24.667604683656119</v>
      </c>
      <c r="M1291" s="4">
        <f t="shared" si="312"/>
        <v>589470.31562454358</v>
      </c>
      <c r="N1291" s="2">
        <f t="shared" si="313"/>
        <v>0.71015487906543351</v>
      </c>
      <c r="O1291" s="3">
        <f t="shared" si="314"/>
        <v>0</v>
      </c>
      <c r="P1291" s="2">
        <f t="shared" si="320"/>
        <v>0</v>
      </c>
      <c r="Q1291" s="2">
        <f t="shared" si="315"/>
        <v>6.4934805480637901E-71</v>
      </c>
      <c r="R1291" s="2">
        <f t="shared" si="321"/>
        <v>1</v>
      </c>
      <c r="S1291" s="2">
        <f t="shared" si="322"/>
        <v>0</v>
      </c>
      <c r="T1291" s="2">
        <f t="shared" si="323"/>
        <v>0</v>
      </c>
      <c r="U1291" s="2">
        <f t="shared" si="316"/>
        <v>0</v>
      </c>
      <c r="V1291" s="104">
        <f t="shared" si="317"/>
        <v>0</v>
      </c>
      <c r="W1291" s="110">
        <f t="shared" si="318"/>
        <v>0</v>
      </c>
      <c r="X1291" s="1"/>
      <c r="Y1291" s="1"/>
    </row>
    <row r="1292" spans="7:25">
      <c r="G1292" s="7">
        <f t="shared" si="319"/>
        <v>0.24120000000000485</v>
      </c>
      <c r="H1292" s="6">
        <f t="shared" si="307"/>
        <v>0.12829128995161082</v>
      </c>
      <c r="I1292" s="5">
        <f t="shared" si="308"/>
        <v>65161891639.989975</v>
      </c>
      <c r="J1292" s="3">
        <f t="shared" si="309"/>
        <v>65.161891639989975</v>
      </c>
      <c r="K1292" s="3">
        <f t="shared" si="310"/>
        <v>1.5346393034825559E-2</v>
      </c>
      <c r="L1292" s="3">
        <f t="shared" si="311"/>
        <v>24.688075724887369</v>
      </c>
      <c r="M1292" s="4">
        <f t="shared" si="312"/>
        <v>591416.41836416302</v>
      </c>
      <c r="N1292" s="2">
        <f t="shared" si="313"/>
        <v>-0.7802012226069136</v>
      </c>
      <c r="O1292" s="3">
        <f t="shared" si="314"/>
        <v>0</v>
      </c>
      <c r="P1292" s="2">
        <f t="shared" si="320"/>
        <v>0</v>
      </c>
      <c r="Q1292" s="2">
        <f t="shared" si="315"/>
        <v>4.9730507403193979E-71</v>
      </c>
      <c r="R1292" s="2">
        <f t="shared" si="321"/>
        <v>1</v>
      </c>
      <c r="S1292" s="2">
        <f t="shared" si="322"/>
        <v>0</v>
      </c>
      <c r="T1292" s="2">
        <f t="shared" si="323"/>
        <v>0</v>
      </c>
      <c r="U1292" s="2">
        <f t="shared" si="316"/>
        <v>0</v>
      </c>
      <c r="V1292" s="104">
        <f t="shared" si="317"/>
        <v>0</v>
      </c>
      <c r="W1292" s="110">
        <f t="shared" si="318"/>
        <v>0</v>
      </c>
      <c r="X1292" s="1"/>
      <c r="Y1292" s="1"/>
    </row>
    <row r="1293" spans="7:25">
      <c r="G1293" s="7">
        <f t="shared" si="319"/>
        <v>0.24140000000000486</v>
      </c>
      <c r="H1293" s="6">
        <f t="shared" si="307"/>
        <v>0.12839766747230039</v>
      </c>
      <c r="I1293" s="5">
        <f t="shared" si="308"/>
        <v>65215923059.260277</v>
      </c>
      <c r="J1293" s="3">
        <f t="shared" si="309"/>
        <v>65.215923059260277</v>
      </c>
      <c r="K1293" s="3">
        <f t="shared" si="310"/>
        <v>1.5333678541838961E-2</v>
      </c>
      <c r="L1293" s="3">
        <f t="shared" si="311"/>
        <v>24.708546766118619</v>
      </c>
      <c r="M1293" s="4">
        <f t="shared" si="312"/>
        <v>593367.34648590838</v>
      </c>
      <c r="N1293" s="2">
        <f t="shared" si="313"/>
        <v>0.78077396309242975</v>
      </c>
      <c r="O1293" s="3">
        <f t="shared" si="314"/>
        <v>0</v>
      </c>
      <c r="P1293" s="2">
        <f t="shared" si="320"/>
        <v>0</v>
      </c>
      <c r="Q1293" s="2">
        <f t="shared" si="315"/>
        <v>3.8077824845170862E-71</v>
      </c>
      <c r="R1293" s="2">
        <f t="shared" si="321"/>
        <v>1</v>
      </c>
      <c r="S1293" s="2">
        <f t="shared" si="322"/>
        <v>0</v>
      </c>
      <c r="T1293" s="2">
        <f t="shared" si="323"/>
        <v>0</v>
      </c>
      <c r="U1293" s="2">
        <f t="shared" si="316"/>
        <v>0</v>
      </c>
      <c r="V1293" s="104">
        <f t="shared" si="317"/>
        <v>0</v>
      </c>
      <c r="W1293" s="110">
        <f t="shared" si="318"/>
        <v>0</v>
      </c>
      <c r="X1293" s="1"/>
      <c r="Y1293" s="1"/>
    </row>
    <row r="1294" spans="7:25">
      <c r="G1294" s="7">
        <f t="shared" si="319"/>
        <v>0.24160000000000487</v>
      </c>
      <c r="H1294" s="6">
        <f t="shared" si="307"/>
        <v>0.12850404499298992</v>
      </c>
      <c r="I1294" s="5">
        <f t="shared" si="308"/>
        <v>65269954478.530579</v>
      </c>
      <c r="J1294" s="3">
        <f t="shared" si="309"/>
        <v>65.269954478530579</v>
      </c>
      <c r="K1294" s="3">
        <f t="shared" si="310"/>
        <v>1.532098509933744E-2</v>
      </c>
      <c r="L1294" s="3">
        <f t="shared" si="311"/>
        <v>24.729017807349866</v>
      </c>
      <c r="M1294" s="4">
        <f t="shared" si="312"/>
        <v>595323.1079774145</v>
      </c>
      <c r="N1294" s="2">
        <f t="shared" si="313"/>
        <v>-0.71383377393676595</v>
      </c>
      <c r="O1294" s="3">
        <f t="shared" si="314"/>
        <v>0</v>
      </c>
      <c r="P1294" s="2">
        <f t="shared" si="320"/>
        <v>0</v>
      </c>
      <c r="Q1294" s="2">
        <f t="shared" si="315"/>
        <v>2.9149107922813759E-71</v>
      </c>
      <c r="R1294" s="2">
        <f t="shared" si="321"/>
        <v>1</v>
      </c>
      <c r="S1294" s="2">
        <f t="shared" si="322"/>
        <v>0</v>
      </c>
      <c r="T1294" s="2">
        <f t="shared" si="323"/>
        <v>0</v>
      </c>
      <c r="U1294" s="2">
        <f t="shared" si="316"/>
        <v>0</v>
      </c>
      <c r="V1294" s="104">
        <f t="shared" si="317"/>
        <v>0</v>
      </c>
      <c r="W1294" s="110">
        <f t="shared" si="318"/>
        <v>0</v>
      </c>
      <c r="X1294" s="1"/>
      <c r="Y1294" s="1"/>
    </row>
    <row r="1295" spans="7:25">
      <c r="G1295" s="7">
        <f t="shared" si="319"/>
        <v>0.24180000000000487</v>
      </c>
      <c r="H1295" s="6">
        <f t="shared" si="307"/>
        <v>0.12861042251367952</v>
      </c>
      <c r="I1295" s="5">
        <f t="shared" si="308"/>
        <v>65323985897.800896</v>
      </c>
      <c r="J1295" s="3">
        <f t="shared" si="309"/>
        <v>65.323985897800895</v>
      </c>
      <c r="K1295" s="3">
        <f t="shared" si="310"/>
        <v>1.5308312655086538E-2</v>
      </c>
      <c r="L1295" s="3">
        <f t="shared" si="311"/>
        <v>24.749488848581123</v>
      </c>
      <c r="M1295" s="4">
        <f t="shared" si="312"/>
        <v>597283.71083293622</v>
      </c>
      <c r="N1295" s="2">
        <f t="shared" si="313"/>
        <v>-0.86442073769320649</v>
      </c>
      <c r="O1295" s="3">
        <f t="shared" si="314"/>
        <v>0</v>
      </c>
      <c r="P1295" s="2">
        <f t="shared" si="320"/>
        <v>0</v>
      </c>
      <c r="Q1295" s="2">
        <f t="shared" si="315"/>
        <v>2.230911280505761E-71</v>
      </c>
      <c r="R1295" s="2">
        <f t="shared" si="321"/>
        <v>1</v>
      </c>
      <c r="S1295" s="2">
        <f t="shared" si="322"/>
        <v>0</v>
      </c>
      <c r="T1295" s="2">
        <f t="shared" si="323"/>
        <v>0</v>
      </c>
      <c r="U1295" s="2">
        <f t="shared" si="316"/>
        <v>0</v>
      </c>
      <c r="V1295" s="104">
        <f t="shared" si="317"/>
        <v>0</v>
      </c>
      <c r="W1295" s="110">
        <f t="shared" si="318"/>
        <v>0</v>
      </c>
      <c r="X1295" s="1"/>
      <c r="Y1295" s="1"/>
    </row>
    <row r="1296" spans="7:25">
      <c r="G1296" s="7">
        <f t="shared" si="319"/>
        <v>0.24200000000000488</v>
      </c>
      <c r="H1296" s="6">
        <f t="shared" si="307"/>
        <v>0.12871680003436906</v>
      </c>
      <c r="I1296" s="5">
        <f t="shared" si="308"/>
        <v>65378017317.07119</v>
      </c>
      <c r="J1296" s="3">
        <f t="shared" si="309"/>
        <v>65.378017317071198</v>
      </c>
      <c r="K1296" s="3">
        <f t="shared" si="310"/>
        <v>1.5295661157024484E-2</v>
      </c>
      <c r="L1296" s="3">
        <f t="shared" si="311"/>
        <v>24.769959889812366</v>
      </c>
      <c r="M1296" s="4">
        <f t="shared" si="312"/>
        <v>599249.16305334761</v>
      </c>
      <c r="N1296" s="2">
        <f t="shared" si="313"/>
        <v>0.1403190560573771</v>
      </c>
      <c r="O1296" s="3">
        <f t="shared" si="314"/>
        <v>0</v>
      </c>
      <c r="P1296" s="2">
        <f t="shared" si="320"/>
        <v>0</v>
      </c>
      <c r="Q1296" s="2">
        <f t="shared" si="315"/>
        <v>1.7070381445198297E-71</v>
      </c>
      <c r="R1296" s="2">
        <f t="shared" si="321"/>
        <v>1</v>
      </c>
      <c r="S1296" s="2">
        <f t="shared" si="322"/>
        <v>0</v>
      </c>
      <c r="T1296" s="2">
        <f t="shared" si="323"/>
        <v>0</v>
      </c>
      <c r="U1296" s="2">
        <f t="shared" si="316"/>
        <v>0</v>
      </c>
      <c r="V1296" s="104">
        <f t="shared" si="317"/>
        <v>0</v>
      </c>
      <c r="W1296" s="110">
        <f t="shared" si="318"/>
        <v>0</v>
      </c>
      <c r="X1296" s="1"/>
      <c r="Y1296" s="1"/>
    </row>
    <row r="1297" spans="7:25">
      <c r="G1297" s="7">
        <f t="shared" si="319"/>
        <v>0.24220000000000488</v>
      </c>
      <c r="H1297" s="6">
        <f t="shared" si="307"/>
        <v>0.12882317755505865</v>
      </c>
      <c r="I1297" s="5">
        <f t="shared" si="308"/>
        <v>65432048736.341515</v>
      </c>
      <c r="J1297" s="3">
        <f t="shared" si="309"/>
        <v>65.432048736341514</v>
      </c>
      <c r="K1297" s="3">
        <f t="shared" si="310"/>
        <v>1.5283030553261455E-2</v>
      </c>
      <c r="L1297" s="3">
        <f t="shared" si="311"/>
        <v>24.790430931043623</v>
      </c>
      <c r="M1297" s="4">
        <f t="shared" si="312"/>
        <v>601219.47264614666</v>
      </c>
      <c r="N1297" s="2">
        <f t="shared" si="313"/>
        <v>0.38038758238326831</v>
      </c>
      <c r="O1297" s="3">
        <f t="shared" si="314"/>
        <v>0</v>
      </c>
      <c r="P1297" s="2">
        <f t="shared" si="320"/>
        <v>0</v>
      </c>
      <c r="Q1297" s="2">
        <f t="shared" si="315"/>
        <v>1.3058943620630598E-71</v>
      </c>
      <c r="R1297" s="2">
        <f t="shared" si="321"/>
        <v>1</v>
      </c>
      <c r="S1297" s="2">
        <f t="shared" si="322"/>
        <v>0</v>
      </c>
      <c r="T1297" s="2">
        <f t="shared" si="323"/>
        <v>0</v>
      </c>
      <c r="U1297" s="2">
        <f t="shared" si="316"/>
        <v>0</v>
      </c>
      <c r="V1297" s="104">
        <f t="shared" si="317"/>
        <v>0</v>
      </c>
      <c r="W1297" s="110">
        <f t="shared" si="318"/>
        <v>0</v>
      </c>
      <c r="X1297" s="1"/>
      <c r="Y1297" s="1"/>
    </row>
    <row r="1298" spans="7:25">
      <c r="G1298" s="7">
        <f t="shared" si="319"/>
        <v>0.24240000000000489</v>
      </c>
      <c r="H1298" s="6">
        <f t="shared" si="307"/>
        <v>0.12892955507574819</v>
      </c>
      <c r="I1298" s="5">
        <f t="shared" si="308"/>
        <v>65486080155.611809</v>
      </c>
      <c r="J1298" s="3">
        <f t="shared" si="309"/>
        <v>65.486080155611816</v>
      </c>
      <c r="K1298" s="3">
        <f t="shared" si="310"/>
        <v>1.5270420792078899E-2</v>
      </c>
      <c r="L1298" s="3">
        <f t="shared" si="311"/>
        <v>24.81090197227487</v>
      </c>
      <c r="M1298" s="4">
        <f t="shared" si="312"/>
        <v>603194.6476254469</v>
      </c>
      <c r="N1298" s="2">
        <f t="shared" si="313"/>
        <v>0.47642533057382896</v>
      </c>
      <c r="O1298" s="3">
        <f t="shared" si="314"/>
        <v>0</v>
      </c>
      <c r="P1298" s="2">
        <f t="shared" si="320"/>
        <v>0</v>
      </c>
      <c r="Q1298" s="2">
        <f t="shared" si="315"/>
        <v>9.987959277974375E-72</v>
      </c>
      <c r="R1298" s="2">
        <f t="shared" si="321"/>
        <v>1</v>
      </c>
      <c r="S1298" s="2">
        <f t="shared" si="322"/>
        <v>0</v>
      </c>
      <c r="T1298" s="2">
        <f t="shared" si="323"/>
        <v>0</v>
      </c>
      <c r="U1298" s="2">
        <f t="shared" si="316"/>
        <v>0</v>
      </c>
      <c r="V1298" s="104">
        <f t="shared" si="317"/>
        <v>0</v>
      </c>
      <c r="W1298" s="110">
        <f t="shared" si="318"/>
        <v>0</v>
      </c>
      <c r="X1298" s="1"/>
      <c r="Y1298" s="1"/>
    </row>
    <row r="1299" spans="7:25">
      <c r="G1299" s="7">
        <f t="shared" si="319"/>
        <v>0.2426000000000049</v>
      </c>
      <c r="H1299" s="6">
        <f t="shared" si="307"/>
        <v>0.12903593259643775</v>
      </c>
      <c r="I1299" s="5">
        <f t="shared" si="308"/>
        <v>65540111574.882118</v>
      </c>
      <c r="J1299" s="3">
        <f t="shared" si="309"/>
        <v>65.540111574882118</v>
      </c>
      <c r="K1299" s="3">
        <f t="shared" si="310"/>
        <v>1.5257831821928794E-2</v>
      </c>
      <c r="L1299" s="3">
        <f t="shared" si="311"/>
        <v>24.83137301350612</v>
      </c>
      <c r="M1299" s="4">
        <f t="shared" si="312"/>
        <v>605174.69601198717</v>
      </c>
      <c r="N1299" s="2">
        <f t="shared" si="313"/>
        <v>-0.34142286882513351</v>
      </c>
      <c r="O1299" s="3">
        <f t="shared" si="314"/>
        <v>0</v>
      </c>
      <c r="P1299" s="2">
        <f t="shared" si="320"/>
        <v>0</v>
      </c>
      <c r="Q1299" s="2">
        <f t="shared" si="315"/>
        <v>7.6374674803333829E-72</v>
      </c>
      <c r="R1299" s="2">
        <f t="shared" si="321"/>
        <v>1</v>
      </c>
      <c r="S1299" s="2">
        <f t="shared" si="322"/>
        <v>0</v>
      </c>
      <c r="T1299" s="2">
        <f t="shared" si="323"/>
        <v>0</v>
      </c>
      <c r="U1299" s="2">
        <f t="shared" si="316"/>
        <v>0</v>
      </c>
      <c r="V1299" s="104">
        <f t="shared" si="317"/>
        <v>0</v>
      </c>
      <c r="W1299" s="110">
        <f t="shared" si="318"/>
        <v>0</v>
      </c>
      <c r="X1299" s="1"/>
      <c r="Y1299" s="1"/>
    </row>
    <row r="1300" spans="7:25">
      <c r="G1300" s="7">
        <f t="shared" si="319"/>
        <v>0.2428000000000049</v>
      </c>
      <c r="H1300" s="6">
        <f t="shared" si="307"/>
        <v>0.12914231011712732</v>
      </c>
      <c r="I1300" s="5">
        <f t="shared" si="308"/>
        <v>65594142994.152428</v>
      </c>
      <c r="J1300" s="3">
        <f t="shared" si="309"/>
        <v>65.594142994152435</v>
      </c>
      <c r="K1300" s="3">
        <f t="shared" si="310"/>
        <v>1.5245263591432969E-2</v>
      </c>
      <c r="L1300" s="3">
        <f t="shared" si="311"/>
        <v>24.85184405473737</v>
      </c>
      <c r="M1300" s="4">
        <f t="shared" si="312"/>
        <v>607159.62583312357</v>
      </c>
      <c r="N1300" s="2">
        <f t="shared" si="313"/>
        <v>0.20680244022461899</v>
      </c>
      <c r="O1300" s="3">
        <f t="shared" si="314"/>
        <v>0</v>
      </c>
      <c r="P1300" s="2">
        <f t="shared" si="320"/>
        <v>0</v>
      </c>
      <c r="Q1300" s="2">
        <f t="shared" si="315"/>
        <v>5.8388306626264496E-72</v>
      </c>
      <c r="R1300" s="2">
        <f t="shared" si="321"/>
        <v>1</v>
      </c>
      <c r="S1300" s="2">
        <f t="shared" si="322"/>
        <v>0</v>
      </c>
      <c r="T1300" s="2">
        <f t="shared" si="323"/>
        <v>0</v>
      </c>
      <c r="U1300" s="2">
        <f t="shared" si="316"/>
        <v>0</v>
      </c>
      <c r="V1300" s="104">
        <f t="shared" si="317"/>
        <v>0</v>
      </c>
      <c r="W1300" s="110">
        <f t="shared" si="318"/>
        <v>0</v>
      </c>
      <c r="X1300" s="1"/>
      <c r="Y1300" s="1"/>
    </row>
    <row r="1301" spans="7:25">
      <c r="G1301" s="7">
        <f t="shared" si="319"/>
        <v>0.24300000000000491</v>
      </c>
      <c r="H1301" s="6">
        <f t="shared" si="307"/>
        <v>0.12924868763781688</v>
      </c>
      <c r="I1301" s="5">
        <f t="shared" si="308"/>
        <v>65648174413.422737</v>
      </c>
      <c r="J1301" s="3">
        <f t="shared" si="309"/>
        <v>65.648174413422737</v>
      </c>
      <c r="K1301" s="3">
        <f t="shared" si="310"/>
        <v>1.5232716049382406E-2</v>
      </c>
      <c r="L1301" s="3">
        <f t="shared" si="311"/>
        <v>24.87231509596862</v>
      </c>
      <c r="M1301" s="4">
        <f t="shared" si="312"/>
        <v>609149.44512283441</v>
      </c>
      <c r="N1301" s="2">
        <f t="shared" si="313"/>
        <v>0.83207284250334967</v>
      </c>
      <c r="O1301" s="3">
        <f t="shared" si="314"/>
        <v>0</v>
      </c>
      <c r="P1301" s="2">
        <f t="shared" si="320"/>
        <v>0</v>
      </c>
      <c r="Q1301" s="2">
        <f t="shared" si="315"/>
        <v>4.4627882501847505E-72</v>
      </c>
      <c r="R1301" s="2">
        <f t="shared" si="321"/>
        <v>1</v>
      </c>
      <c r="S1301" s="2">
        <f t="shared" si="322"/>
        <v>0</v>
      </c>
      <c r="T1301" s="2">
        <f t="shared" si="323"/>
        <v>0</v>
      </c>
      <c r="U1301" s="2">
        <f t="shared" si="316"/>
        <v>0</v>
      </c>
      <c r="V1301" s="104">
        <f t="shared" si="317"/>
        <v>0</v>
      </c>
      <c r="W1301" s="110">
        <f t="shared" si="318"/>
        <v>0</v>
      </c>
      <c r="X1301" s="1"/>
      <c r="Y1301" s="1"/>
    </row>
    <row r="1302" spans="7:25">
      <c r="G1302" s="7">
        <f t="shared" si="319"/>
        <v>0.24320000000000491</v>
      </c>
      <c r="H1302" s="6">
        <f t="shared" si="307"/>
        <v>0.12935506515850645</v>
      </c>
      <c r="I1302" s="5">
        <f t="shared" si="308"/>
        <v>65702205832.693047</v>
      </c>
      <c r="J1302" s="3">
        <f t="shared" si="309"/>
        <v>65.702205832693053</v>
      </c>
      <c r="K1302" s="3">
        <f t="shared" si="310"/>
        <v>1.522018914473653E-2</v>
      </c>
      <c r="L1302" s="3">
        <f t="shared" si="311"/>
        <v>24.89278613719987</v>
      </c>
      <c r="M1302" s="4">
        <f t="shared" si="312"/>
        <v>611144.16192171769</v>
      </c>
      <c r="N1302" s="2">
        <f t="shared" si="313"/>
        <v>-0.70915445981416214</v>
      </c>
      <c r="O1302" s="3">
        <f t="shared" si="314"/>
        <v>0</v>
      </c>
      <c r="P1302" s="2">
        <f t="shared" si="320"/>
        <v>0</v>
      </c>
      <c r="Q1302" s="2">
        <f t="shared" si="315"/>
        <v>3.4102842306625727E-72</v>
      </c>
      <c r="R1302" s="2">
        <f t="shared" si="321"/>
        <v>1</v>
      </c>
      <c r="S1302" s="2">
        <f t="shared" si="322"/>
        <v>0</v>
      </c>
      <c r="T1302" s="2">
        <f t="shared" si="323"/>
        <v>0</v>
      </c>
      <c r="U1302" s="2">
        <f t="shared" si="316"/>
        <v>0</v>
      </c>
      <c r="V1302" s="104">
        <f t="shared" si="317"/>
        <v>0</v>
      </c>
      <c r="W1302" s="110">
        <f t="shared" si="318"/>
        <v>0</v>
      </c>
      <c r="X1302" s="1"/>
      <c r="Y1302" s="1"/>
    </row>
    <row r="1303" spans="7:25">
      <c r="G1303" s="7">
        <f t="shared" si="319"/>
        <v>0.24340000000000492</v>
      </c>
      <c r="H1303" s="6">
        <f t="shared" ref="H1303:H1346" si="324">G1303*$E$7/0.00000000000370155</f>
        <v>0.12946144267919601</v>
      </c>
      <c r="I1303" s="5">
        <f t="shared" ref="I1303:I1346" si="325">H1303/$E$7</f>
        <v>65756237251.963356</v>
      </c>
      <c r="J1303" s="3">
        <f t="shared" ref="J1303:J1346" si="326">I1303*0.000000001</f>
        <v>65.756237251963356</v>
      </c>
      <c r="K1303" s="3">
        <f t="shared" ref="K1303:K1346" si="327">1/J1303</f>
        <v>1.5207682826622533E-2</v>
      </c>
      <c r="L1303" s="3">
        <f t="shared" ref="L1303:L1346" si="328">H1303*(($E$8/$E$7)^(1/4))</f>
        <v>24.91325717843112</v>
      </c>
      <c r="M1303" s="4">
        <f t="shared" ref="M1303:M1346" si="329">-$E$22+(3.1415926/2)*($E$8*($E$7^3)*(I1303^4)-2*$E$11*$E$7*(I1303^2))</f>
        <v>613143.78427699208</v>
      </c>
      <c r="N1303" s="2">
        <f t="shared" ref="N1303:N1346" si="330">$E$19*SIN(M1303)+$C$19*COS(M1303)</f>
        <v>-0.70602313968609332</v>
      </c>
      <c r="O1303" s="3">
        <f t="shared" ref="O1303:O1346" si="331">EXP(-14.238829*($E$10*$E$10*(($E$8*$E$7*$E$7*(I1303^3)-$E$11*I1303)^2)))</f>
        <v>0</v>
      </c>
      <c r="P1303" s="2">
        <f t="shared" si="320"/>
        <v>0</v>
      </c>
      <c r="Q1303" s="2">
        <f t="shared" ref="Q1303:Q1346" si="332">($E$35*EXP(-$E$37*(I1303^2))+$E$36*EXP(-$E$38*(I1303^2)))/2.431</f>
        <v>2.6054261494345584E-72</v>
      </c>
      <c r="R1303" s="2">
        <f t="shared" si="321"/>
        <v>1</v>
      </c>
      <c r="S1303" s="2">
        <f t="shared" si="322"/>
        <v>0</v>
      </c>
      <c r="T1303" s="2">
        <f t="shared" si="323"/>
        <v>0</v>
      </c>
      <c r="U1303" s="2">
        <f t="shared" ref="U1303:U1346" si="333">T1303*N1303</f>
        <v>0</v>
      </c>
      <c r="V1303" s="104">
        <f t="shared" ref="V1303:V1346" si="334">U1303^2</f>
        <v>0</v>
      </c>
      <c r="W1303" s="110">
        <f t="shared" ref="W1303:W1346" si="335">ABS(U1303)</f>
        <v>0</v>
      </c>
      <c r="X1303" s="1"/>
      <c r="Y1303" s="1"/>
    </row>
    <row r="1304" spans="7:25">
      <c r="G1304" s="7">
        <f t="shared" ref="G1304:G1346" si="336">G1303+$C$20</f>
        <v>0.24360000000000492</v>
      </c>
      <c r="H1304" s="6">
        <f t="shared" si="324"/>
        <v>0.12956782019988555</v>
      </c>
      <c r="I1304" s="5">
        <f t="shared" si="325"/>
        <v>65810268671.23365</v>
      </c>
      <c r="J1304" s="3">
        <f t="shared" si="326"/>
        <v>65.810268671233658</v>
      </c>
      <c r="K1304" s="3">
        <f t="shared" si="327"/>
        <v>1.5195197044334667E-2</v>
      </c>
      <c r="L1304" s="3">
        <f t="shared" si="328"/>
        <v>24.933728219662367</v>
      </c>
      <c r="M1304" s="4">
        <f t="shared" si="329"/>
        <v>615148.32024249644</v>
      </c>
      <c r="N1304" s="2">
        <f t="shared" si="330"/>
        <v>-0.55137734147484563</v>
      </c>
      <c r="O1304" s="3">
        <f t="shared" si="331"/>
        <v>0</v>
      </c>
      <c r="P1304" s="2">
        <f t="shared" ref="P1304:P1346" si="337">EXP(-(((3.1415926*$E$14*$E$7*$I1304*$I1304)^2)/11.090355)*(($E$15/$E$6)^2))</f>
        <v>0</v>
      </c>
      <c r="Q1304" s="2">
        <f t="shared" si="332"/>
        <v>1.9900814582910298E-72</v>
      </c>
      <c r="R1304" s="2">
        <f t="shared" ref="R1304:R1346" si="338">EXP((-0.5*(PI()*$E$24*$E$7)^2)*(I1304^4))</f>
        <v>1</v>
      </c>
      <c r="S1304" s="2">
        <f t="shared" ref="S1304:S1346" si="339">EXP(-(((3.1415926*$E$14*$E$7*I1304*I1304)^2)/11.090355)*(($E$15/$E$6)^2))</f>
        <v>0</v>
      </c>
      <c r="T1304" s="2">
        <f t="shared" ref="T1304:T1346" si="340">(R1304*O1304*P1304*((1-$C$17)+(Q1304*$C$17)))*$C$18+(1-$C$18)</f>
        <v>0</v>
      </c>
      <c r="U1304" s="2">
        <f t="shared" si="333"/>
        <v>0</v>
      </c>
      <c r="V1304" s="104">
        <f t="shared" si="334"/>
        <v>0</v>
      </c>
      <c r="W1304" s="110">
        <f t="shared" si="335"/>
        <v>0</v>
      </c>
      <c r="X1304" s="1"/>
      <c r="Y1304" s="1"/>
    </row>
    <row r="1305" spans="7:25">
      <c r="G1305" s="7">
        <f t="shared" si="336"/>
        <v>0.24380000000000493</v>
      </c>
      <c r="H1305" s="6">
        <f t="shared" si="324"/>
        <v>0.12967419772057515</v>
      </c>
      <c r="I1305" s="5">
        <f t="shared" si="325"/>
        <v>65864300090.503975</v>
      </c>
      <c r="J1305" s="3">
        <f t="shared" si="326"/>
        <v>65.864300090503974</v>
      </c>
      <c r="K1305" s="3">
        <f t="shared" si="327"/>
        <v>1.518273174733357E-2</v>
      </c>
      <c r="L1305" s="3">
        <f t="shared" si="328"/>
        <v>24.954199260893624</v>
      </c>
      <c r="M1305" s="4">
        <f t="shared" si="329"/>
        <v>617157.77787869214</v>
      </c>
      <c r="N1305" s="2">
        <f t="shared" si="330"/>
        <v>-0.98474740814428241</v>
      </c>
      <c r="O1305" s="3">
        <f t="shared" si="331"/>
        <v>0</v>
      </c>
      <c r="P1305" s="2">
        <f t="shared" si="337"/>
        <v>0</v>
      </c>
      <c r="Q1305" s="2">
        <f t="shared" si="332"/>
        <v>1.5197313905222043E-72</v>
      </c>
      <c r="R1305" s="2">
        <f t="shared" si="338"/>
        <v>1</v>
      </c>
      <c r="S1305" s="2">
        <f t="shared" si="339"/>
        <v>0</v>
      </c>
      <c r="T1305" s="2">
        <f t="shared" si="340"/>
        <v>0</v>
      </c>
      <c r="U1305" s="2">
        <f t="shared" si="333"/>
        <v>0</v>
      </c>
      <c r="V1305" s="104">
        <f t="shared" si="334"/>
        <v>0</v>
      </c>
      <c r="W1305" s="110">
        <f t="shared" si="335"/>
        <v>0</v>
      </c>
      <c r="X1305" s="1"/>
      <c r="Y1305" s="1"/>
    </row>
    <row r="1306" spans="7:25">
      <c r="G1306" s="7">
        <f t="shared" si="336"/>
        <v>0.24400000000000494</v>
      </c>
      <c r="H1306" s="6">
        <f t="shared" si="324"/>
        <v>0.12978057524126468</v>
      </c>
      <c r="I1306" s="5">
        <f t="shared" si="325"/>
        <v>65918331509.774269</v>
      </c>
      <c r="J1306" s="3">
        <f t="shared" si="326"/>
        <v>65.918331509774276</v>
      </c>
      <c r="K1306" s="3">
        <f t="shared" si="327"/>
        <v>1.5170286885245592E-2</v>
      </c>
      <c r="L1306" s="3">
        <f t="shared" si="328"/>
        <v>24.974670302124867</v>
      </c>
      <c r="M1306" s="4">
        <f t="shared" si="329"/>
        <v>619172.16525265703</v>
      </c>
      <c r="N1306" s="2">
        <f t="shared" si="330"/>
        <v>0.89974873172255088</v>
      </c>
      <c r="O1306" s="3">
        <f t="shared" si="331"/>
        <v>0</v>
      </c>
      <c r="P1306" s="2">
        <f t="shared" si="337"/>
        <v>0</v>
      </c>
      <c r="Q1306" s="2">
        <f t="shared" si="332"/>
        <v>1.1602904284817095E-72</v>
      </c>
      <c r="R1306" s="2">
        <f t="shared" si="338"/>
        <v>1</v>
      </c>
      <c r="S1306" s="2">
        <f t="shared" si="339"/>
        <v>0</v>
      </c>
      <c r="T1306" s="2">
        <f t="shared" si="340"/>
        <v>0</v>
      </c>
      <c r="U1306" s="2">
        <f t="shared" si="333"/>
        <v>0</v>
      </c>
      <c r="V1306" s="104">
        <f t="shared" si="334"/>
        <v>0</v>
      </c>
      <c r="W1306" s="110">
        <f t="shared" si="335"/>
        <v>0</v>
      </c>
      <c r="X1306" s="1"/>
      <c r="Y1306" s="1"/>
    </row>
    <row r="1307" spans="7:25">
      <c r="G1307" s="7">
        <f t="shared" si="336"/>
        <v>0.24420000000000494</v>
      </c>
      <c r="H1307" s="6">
        <f t="shared" si="324"/>
        <v>0.12988695276195425</v>
      </c>
      <c r="I1307" s="5">
        <f t="shared" si="325"/>
        <v>65972362929.044579</v>
      </c>
      <c r="J1307" s="3">
        <f t="shared" si="326"/>
        <v>65.972362929044579</v>
      </c>
      <c r="K1307" s="3">
        <f t="shared" si="327"/>
        <v>1.5157862407862099E-2</v>
      </c>
      <c r="L1307" s="3">
        <f t="shared" si="328"/>
        <v>24.995141343356121</v>
      </c>
      <c r="M1307" s="4">
        <f t="shared" si="329"/>
        <v>621191.49043809366</v>
      </c>
      <c r="N1307" s="2">
        <f t="shared" si="330"/>
        <v>-0.96449075239772486</v>
      </c>
      <c r="O1307" s="3">
        <f t="shared" si="331"/>
        <v>0</v>
      </c>
      <c r="P1307" s="2">
        <f t="shared" si="337"/>
        <v>0</v>
      </c>
      <c r="Q1307" s="2">
        <f t="shared" si="332"/>
        <v>8.8566703479259094E-73</v>
      </c>
      <c r="R1307" s="2">
        <f t="shared" si="338"/>
        <v>1</v>
      </c>
      <c r="S1307" s="2">
        <f t="shared" si="339"/>
        <v>0</v>
      </c>
      <c r="T1307" s="2">
        <f t="shared" si="340"/>
        <v>0</v>
      </c>
      <c r="U1307" s="2">
        <f t="shared" si="333"/>
        <v>0</v>
      </c>
      <c r="V1307" s="104">
        <f t="shared" si="334"/>
        <v>0</v>
      </c>
      <c r="W1307" s="110">
        <f t="shared" si="335"/>
        <v>0</v>
      </c>
      <c r="X1307" s="1"/>
      <c r="Y1307" s="1"/>
    </row>
    <row r="1308" spans="7:25">
      <c r="G1308" s="7">
        <f t="shared" si="336"/>
        <v>0.24440000000000495</v>
      </c>
      <c r="H1308" s="6">
        <f t="shared" si="324"/>
        <v>0.12999333028264382</v>
      </c>
      <c r="I1308" s="5">
        <f t="shared" si="325"/>
        <v>66026394348.314888</v>
      </c>
      <c r="J1308" s="3">
        <f t="shared" si="326"/>
        <v>66.026394348314895</v>
      </c>
      <c r="K1308" s="3">
        <f t="shared" si="327"/>
        <v>1.5145458265138806E-2</v>
      </c>
      <c r="L1308" s="3">
        <f t="shared" si="328"/>
        <v>25.015612384587371</v>
      </c>
      <c r="M1308" s="4">
        <f t="shared" si="329"/>
        <v>623215.76151532272</v>
      </c>
      <c r="N1308" s="2">
        <f t="shared" si="330"/>
        <v>-0.68359425301238341</v>
      </c>
      <c r="O1308" s="3">
        <f t="shared" si="331"/>
        <v>0</v>
      </c>
      <c r="P1308" s="2">
        <f t="shared" si="337"/>
        <v>0</v>
      </c>
      <c r="Q1308" s="2">
        <f t="shared" si="332"/>
        <v>6.758933066928993E-73</v>
      </c>
      <c r="R1308" s="2">
        <f t="shared" si="338"/>
        <v>1</v>
      </c>
      <c r="S1308" s="2">
        <f t="shared" si="339"/>
        <v>0</v>
      </c>
      <c r="T1308" s="2">
        <f t="shared" si="340"/>
        <v>0</v>
      </c>
      <c r="U1308" s="2">
        <f t="shared" si="333"/>
        <v>0</v>
      </c>
      <c r="V1308" s="104">
        <f t="shared" si="334"/>
        <v>0</v>
      </c>
      <c r="W1308" s="110">
        <f t="shared" si="335"/>
        <v>0</v>
      </c>
      <c r="X1308" s="1"/>
      <c r="Y1308" s="1"/>
    </row>
    <row r="1309" spans="7:25">
      <c r="G1309" s="7">
        <f t="shared" si="336"/>
        <v>0.24460000000000495</v>
      </c>
      <c r="H1309" s="6">
        <f t="shared" si="324"/>
        <v>0.13009970780333338</v>
      </c>
      <c r="I1309" s="5">
        <f t="shared" si="325"/>
        <v>66080425767.585197</v>
      </c>
      <c r="J1309" s="3">
        <f t="shared" si="326"/>
        <v>66.080425767585197</v>
      </c>
      <c r="K1309" s="3">
        <f t="shared" si="327"/>
        <v>1.5133074407195113E-2</v>
      </c>
      <c r="L1309" s="3">
        <f t="shared" si="328"/>
        <v>25.036083425818621</v>
      </c>
      <c r="M1309" s="4">
        <f t="shared" si="329"/>
        <v>625244.98657128611</v>
      </c>
      <c r="N1309" s="2">
        <f t="shared" si="330"/>
        <v>-0.83956074357621036</v>
      </c>
      <c r="O1309" s="3">
        <f t="shared" si="331"/>
        <v>0</v>
      </c>
      <c r="P1309" s="2">
        <f t="shared" si="337"/>
        <v>0</v>
      </c>
      <c r="Q1309" s="2">
        <f t="shared" si="332"/>
        <v>5.1569118295574153E-73</v>
      </c>
      <c r="R1309" s="2">
        <f t="shared" si="338"/>
        <v>1</v>
      </c>
      <c r="S1309" s="2">
        <f t="shared" si="339"/>
        <v>0</v>
      </c>
      <c r="T1309" s="2">
        <f t="shared" si="340"/>
        <v>0</v>
      </c>
      <c r="U1309" s="2">
        <f t="shared" si="333"/>
        <v>0</v>
      </c>
      <c r="V1309" s="104">
        <f t="shared" si="334"/>
        <v>0</v>
      </c>
      <c r="W1309" s="110">
        <f t="shared" si="335"/>
        <v>0</v>
      </c>
      <c r="X1309" s="1"/>
      <c r="Y1309" s="1"/>
    </row>
    <row r="1310" spans="7:25">
      <c r="G1310" s="7">
        <f t="shared" si="336"/>
        <v>0.24480000000000496</v>
      </c>
      <c r="H1310" s="6">
        <f t="shared" si="324"/>
        <v>0.13020608532402295</v>
      </c>
      <c r="I1310" s="5">
        <f t="shared" si="325"/>
        <v>66134457186.855507</v>
      </c>
      <c r="J1310" s="3">
        <f t="shared" si="326"/>
        <v>66.134457186855514</v>
      </c>
      <c r="K1310" s="3">
        <f t="shared" si="327"/>
        <v>1.5120710784313415E-2</v>
      </c>
      <c r="L1310" s="3">
        <f t="shared" si="328"/>
        <v>25.056554467049871</v>
      </c>
      <c r="M1310" s="4">
        <f t="shared" si="329"/>
        <v>627279.17369954556</v>
      </c>
      <c r="N1310" s="2">
        <f t="shared" si="330"/>
        <v>-0.54819725532573693</v>
      </c>
      <c r="O1310" s="3">
        <f t="shared" si="331"/>
        <v>0</v>
      </c>
      <c r="P1310" s="2">
        <f t="shared" si="337"/>
        <v>0</v>
      </c>
      <c r="Q1310" s="2">
        <f t="shared" si="332"/>
        <v>3.9337355577757542E-73</v>
      </c>
      <c r="R1310" s="2">
        <f t="shared" si="338"/>
        <v>1</v>
      </c>
      <c r="S1310" s="2">
        <f t="shared" si="339"/>
        <v>0</v>
      </c>
      <c r="T1310" s="2">
        <f t="shared" si="340"/>
        <v>0</v>
      </c>
      <c r="U1310" s="2">
        <f t="shared" si="333"/>
        <v>0</v>
      </c>
      <c r="V1310" s="104">
        <f t="shared" si="334"/>
        <v>0</v>
      </c>
      <c r="W1310" s="110">
        <f t="shared" si="335"/>
        <v>0</v>
      </c>
      <c r="X1310" s="1"/>
      <c r="Y1310" s="1"/>
    </row>
    <row r="1311" spans="7:25">
      <c r="G1311" s="7">
        <f t="shared" si="336"/>
        <v>0.24500000000000496</v>
      </c>
      <c r="H1311" s="6">
        <f t="shared" si="324"/>
        <v>0.13031246284471248</v>
      </c>
      <c r="I1311" s="5">
        <f t="shared" si="325"/>
        <v>66188488606.125801</v>
      </c>
      <c r="J1311" s="3">
        <f t="shared" si="326"/>
        <v>66.188488606125802</v>
      </c>
      <c r="K1311" s="3">
        <f t="shared" si="327"/>
        <v>1.510836734693847E-2</v>
      </c>
      <c r="L1311" s="3">
        <f t="shared" si="328"/>
        <v>25.077025508281118</v>
      </c>
      <c r="M1311" s="4">
        <f t="shared" si="329"/>
        <v>629318.33100028394</v>
      </c>
      <c r="N1311" s="2">
        <f t="shared" si="330"/>
        <v>0.74722445757289324</v>
      </c>
      <c r="O1311" s="3">
        <f t="shared" si="331"/>
        <v>0</v>
      </c>
      <c r="P1311" s="2">
        <f t="shared" si="337"/>
        <v>0</v>
      </c>
      <c r="Q1311" s="2">
        <f t="shared" si="332"/>
        <v>3.0000224989219742E-73</v>
      </c>
      <c r="R1311" s="2">
        <f t="shared" si="338"/>
        <v>1</v>
      </c>
      <c r="S1311" s="2">
        <f t="shared" si="339"/>
        <v>0</v>
      </c>
      <c r="T1311" s="2">
        <f t="shared" si="340"/>
        <v>0</v>
      </c>
      <c r="U1311" s="2">
        <f t="shared" si="333"/>
        <v>0</v>
      </c>
      <c r="V1311" s="104">
        <f t="shared" si="334"/>
        <v>0</v>
      </c>
      <c r="W1311" s="110">
        <f t="shared" si="335"/>
        <v>0</v>
      </c>
      <c r="X1311" s="1"/>
      <c r="Y1311" s="1"/>
    </row>
    <row r="1312" spans="7:25">
      <c r="G1312" s="7">
        <f t="shared" si="336"/>
        <v>0.24520000000000497</v>
      </c>
      <c r="H1312" s="6">
        <f t="shared" si="324"/>
        <v>0.13041884036540205</v>
      </c>
      <c r="I1312" s="5">
        <f t="shared" si="325"/>
        <v>66242520025.396111</v>
      </c>
      <c r="J1312" s="3">
        <f t="shared" si="326"/>
        <v>66.242520025396118</v>
      </c>
      <c r="K1312" s="3">
        <f t="shared" si="327"/>
        <v>1.5096044045676691E-2</v>
      </c>
      <c r="L1312" s="3">
        <f t="shared" si="328"/>
        <v>25.097496549512368</v>
      </c>
      <c r="M1312" s="4">
        <f t="shared" si="329"/>
        <v>631362.46658030513</v>
      </c>
      <c r="N1312" s="2">
        <f t="shared" si="330"/>
        <v>0.19608292186326809</v>
      </c>
      <c r="O1312" s="3">
        <f t="shared" si="331"/>
        <v>0</v>
      </c>
      <c r="P1312" s="2">
        <f t="shared" si="337"/>
        <v>0</v>
      </c>
      <c r="Q1312" s="2">
        <f t="shared" si="332"/>
        <v>2.2874297068487607E-73</v>
      </c>
      <c r="R1312" s="2">
        <f t="shared" si="338"/>
        <v>1</v>
      </c>
      <c r="S1312" s="2">
        <f t="shared" si="339"/>
        <v>0</v>
      </c>
      <c r="T1312" s="2">
        <f t="shared" si="340"/>
        <v>0</v>
      </c>
      <c r="U1312" s="2">
        <f t="shared" si="333"/>
        <v>0</v>
      </c>
      <c r="V1312" s="104">
        <f t="shared" si="334"/>
        <v>0</v>
      </c>
      <c r="W1312" s="110">
        <f t="shared" si="335"/>
        <v>0</v>
      </c>
      <c r="X1312" s="1"/>
      <c r="Y1312" s="1"/>
    </row>
    <row r="1313" spans="7:25">
      <c r="G1313" s="7">
        <f t="shared" si="336"/>
        <v>0.24540000000000498</v>
      </c>
      <c r="H1313" s="6">
        <f t="shared" si="324"/>
        <v>0.13052521788609162</v>
      </c>
      <c r="I1313" s="5">
        <f t="shared" si="325"/>
        <v>66296551444.66642</v>
      </c>
      <c r="J1313" s="3">
        <f t="shared" si="326"/>
        <v>66.29655144466642</v>
      </c>
      <c r="K1313" s="3">
        <f t="shared" si="327"/>
        <v>1.5083740831295538E-2</v>
      </c>
      <c r="L1313" s="3">
        <f t="shared" si="328"/>
        <v>25.117967590743618</v>
      </c>
      <c r="M1313" s="4">
        <f t="shared" si="329"/>
        <v>633411.58855303249</v>
      </c>
      <c r="N1313" s="2">
        <f t="shared" si="330"/>
        <v>-0.56974940692026543</v>
      </c>
      <c r="O1313" s="3">
        <f t="shared" si="331"/>
        <v>0</v>
      </c>
      <c r="P1313" s="2">
        <f t="shared" si="337"/>
        <v>0</v>
      </c>
      <c r="Q1313" s="2">
        <f t="shared" si="332"/>
        <v>1.7437125654794669E-73</v>
      </c>
      <c r="R1313" s="2">
        <f t="shared" si="338"/>
        <v>1</v>
      </c>
      <c r="S1313" s="2">
        <f t="shared" si="339"/>
        <v>0</v>
      </c>
      <c r="T1313" s="2">
        <f t="shared" si="340"/>
        <v>0</v>
      </c>
      <c r="U1313" s="2">
        <f t="shared" si="333"/>
        <v>0</v>
      </c>
      <c r="V1313" s="104">
        <f t="shared" si="334"/>
        <v>0</v>
      </c>
      <c r="W1313" s="110">
        <f t="shared" si="335"/>
        <v>0</v>
      </c>
      <c r="X1313" s="1"/>
      <c r="Y1313" s="1"/>
    </row>
    <row r="1314" spans="7:25">
      <c r="G1314" s="7">
        <f t="shared" si="336"/>
        <v>0.24560000000000498</v>
      </c>
      <c r="H1314" s="6">
        <f t="shared" si="324"/>
        <v>0.13063159540678118</v>
      </c>
      <c r="I1314" s="5">
        <f t="shared" si="325"/>
        <v>66350582863.936729</v>
      </c>
      <c r="J1314" s="3">
        <f t="shared" si="326"/>
        <v>66.350582863936737</v>
      </c>
      <c r="K1314" s="3">
        <f t="shared" si="327"/>
        <v>1.5071457654722819E-2</v>
      </c>
      <c r="L1314" s="3">
        <f t="shared" si="328"/>
        <v>25.138438631974868</v>
      </c>
      <c r="M1314" s="4">
        <f t="shared" si="329"/>
        <v>635465.70503851026</v>
      </c>
      <c r="N1314" s="2">
        <f t="shared" si="330"/>
        <v>-0.12079521850166283</v>
      </c>
      <c r="O1314" s="3">
        <f t="shared" si="331"/>
        <v>0</v>
      </c>
      <c r="P1314" s="2">
        <f t="shared" si="337"/>
        <v>0</v>
      </c>
      <c r="Q1314" s="2">
        <f t="shared" si="332"/>
        <v>1.3289417097406622E-73</v>
      </c>
      <c r="R1314" s="2">
        <f t="shared" si="338"/>
        <v>1</v>
      </c>
      <c r="S1314" s="2">
        <f t="shared" si="339"/>
        <v>0</v>
      </c>
      <c r="T1314" s="2">
        <f t="shared" si="340"/>
        <v>0</v>
      </c>
      <c r="U1314" s="2">
        <f t="shared" si="333"/>
        <v>0</v>
      </c>
      <c r="V1314" s="104">
        <f t="shared" si="334"/>
        <v>0</v>
      </c>
      <c r="W1314" s="110">
        <f t="shared" si="335"/>
        <v>0</v>
      </c>
      <c r="X1314" s="1"/>
      <c r="Y1314" s="1"/>
    </row>
    <row r="1315" spans="7:25">
      <c r="G1315" s="7">
        <f t="shared" si="336"/>
        <v>0.24580000000000499</v>
      </c>
      <c r="H1315" s="6">
        <f t="shared" si="324"/>
        <v>0.13073797292747075</v>
      </c>
      <c r="I1315" s="5">
        <f t="shared" si="325"/>
        <v>66404614283.207039</v>
      </c>
      <c r="J1315" s="3">
        <f t="shared" si="326"/>
        <v>66.404614283207039</v>
      </c>
      <c r="K1315" s="3">
        <f t="shared" si="327"/>
        <v>1.5059194467046072E-2</v>
      </c>
      <c r="L1315" s="3">
        <f t="shared" si="328"/>
        <v>25.158909673206121</v>
      </c>
      <c r="M1315" s="4">
        <f t="shared" si="329"/>
        <v>637524.82416340313</v>
      </c>
      <c r="N1315" s="2">
        <f t="shared" si="330"/>
        <v>0.99728032994944027</v>
      </c>
      <c r="O1315" s="3">
        <f t="shared" si="331"/>
        <v>0</v>
      </c>
      <c r="P1315" s="2">
        <f t="shared" si="337"/>
        <v>0</v>
      </c>
      <c r="Q1315" s="2">
        <f t="shared" si="332"/>
        <v>1.0126068531855255E-73</v>
      </c>
      <c r="R1315" s="2">
        <f t="shared" si="338"/>
        <v>1</v>
      </c>
      <c r="S1315" s="2">
        <f t="shared" si="339"/>
        <v>0</v>
      </c>
      <c r="T1315" s="2">
        <f t="shared" si="340"/>
        <v>0</v>
      </c>
      <c r="U1315" s="2">
        <f t="shared" si="333"/>
        <v>0</v>
      </c>
      <c r="V1315" s="104">
        <f t="shared" si="334"/>
        <v>0</v>
      </c>
      <c r="W1315" s="110">
        <f t="shared" si="335"/>
        <v>0</v>
      </c>
      <c r="X1315" s="1"/>
      <c r="Y1315" s="1"/>
    </row>
    <row r="1316" spans="7:25">
      <c r="G1316" s="7">
        <f t="shared" si="336"/>
        <v>0.24600000000000499</v>
      </c>
      <c r="H1316" s="6">
        <f t="shared" si="324"/>
        <v>0.13084435044816031</v>
      </c>
      <c r="I1316" s="5">
        <f t="shared" si="325"/>
        <v>66458645702.477348</v>
      </c>
      <c r="J1316" s="3">
        <f t="shared" si="326"/>
        <v>66.458645702477355</v>
      </c>
      <c r="K1316" s="3">
        <f t="shared" si="327"/>
        <v>1.5046951219511885E-2</v>
      </c>
      <c r="L1316" s="3">
        <f t="shared" si="328"/>
        <v>25.179380714437372</v>
      </c>
      <c r="M1316" s="4">
        <f t="shared" si="329"/>
        <v>639588.95406099653</v>
      </c>
      <c r="N1316" s="2">
        <f t="shared" si="330"/>
        <v>-0.99955733546363279</v>
      </c>
      <c r="O1316" s="3">
        <f t="shared" si="331"/>
        <v>0</v>
      </c>
      <c r="P1316" s="2">
        <f t="shared" si="337"/>
        <v>0</v>
      </c>
      <c r="Q1316" s="2">
        <f t="shared" si="332"/>
        <v>7.714000937056458E-74</v>
      </c>
      <c r="R1316" s="2">
        <f t="shared" si="338"/>
        <v>1</v>
      </c>
      <c r="S1316" s="2">
        <f t="shared" si="339"/>
        <v>0</v>
      </c>
      <c r="T1316" s="2">
        <f t="shared" si="340"/>
        <v>0</v>
      </c>
      <c r="U1316" s="2">
        <f t="shared" si="333"/>
        <v>0</v>
      </c>
      <c r="V1316" s="104">
        <f t="shared" si="334"/>
        <v>0</v>
      </c>
      <c r="W1316" s="110">
        <f t="shared" si="335"/>
        <v>0</v>
      </c>
      <c r="X1316" s="1"/>
      <c r="Y1316" s="1"/>
    </row>
    <row r="1317" spans="7:25">
      <c r="G1317" s="7">
        <f t="shared" si="336"/>
        <v>0.246200000000005</v>
      </c>
      <c r="H1317" s="6">
        <f t="shared" si="324"/>
        <v>0.13095072796884985</v>
      </c>
      <c r="I1317" s="5">
        <f t="shared" si="325"/>
        <v>66512677121.747643</v>
      </c>
      <c r="J1317" s="3">
        <f t="shared" si="326"/>
        <v>66.512677121747643</v>
      </c>
      <c r="K1317" s="3">
        <f t="shared" si="327"/>
        <v>1.5034727863525284E-2</v>
      </c>
      <c r="L1317" s="3">
        <f t="shared" si="328"/>
        <v>25.199851755668615</v>
      </c>
      <c r="M1317" s="4">
        <f t="shared" si="329"/>
        <v>641658.1028711953</v>
      </c>
      <c r="N1317" s="2">
        <f t="shared" si="330"/>
        <v>0.42576157132549342</v>
      </c>
      <c r="O1317" s="3">
        <f t="shared" si="331"/>
        <v>0</v>
      </c>
      <c r="P1317" s="2">
        <f t="shared" si="337"/>
        <v>0</v>
      </c>
      <c r="Q1317" s="2">
        <f t="shared" si="332"/>
        <v>5.8751966452469824E-74</v>
      </c>
      <c r="R1317" s="2">
        <f t="shared" si="338"/>
        <v>1</v>
      </c>
      <c r="S1317" s="2">
        <f t="shared" si="339"/>
        <v>0</v>
      </c>
      <c r="T1317" s="2">
        <f t="shared" si="340"/>
        <v>0</v>
      </c>
      <c r="U1317" s="2">
        <f t="shared" si="333"/>
        <v>0</v>
      </c>
      <c r="V1317" s="104">
        <f t="shared" si="334"/>
        <v>0</v>
      </c>
      <c r="W1317" s="110">
        <f t="shared" si="335"/>
        <v>0</v>
      </c>
      <c r="X1317" s="1"/>
      <c r="Y1317" s="1"/>
    </row>
    <row r="1318" spans="7:25">
      <c r="G1318" s="7">
        <f t="shared" si="336"/>
        <v>0.246400000000005</v>
      </c>
      <c r="H1318" s="6">
        <f t="shared" si="324"/>
        <v>0.13105710548953944</v>
      </c>
      <c r="I1318" s="5">
        <f t="shared" si="325"/>
        <v>66566708541.017967</v>
      </c>
      <c r="J1318" s="3">
        <f t="shared" si="326"/>
        <v>66.566708541017974</v>
      </c>
      <c r="K1318" s="3">
        <f t="shared" si="327"/>
        <v>1.5022524350649042E-2</v>
      </c>
      <c r="L1318" s="3">
        <f t="shared" si="328"/>
        <v>25.220322796899872</v>
      </c>
      <c r="M1318" s="4">
        <f t="shared" si="329"/>
        <v>643732.27874052781</v>
      </c>
      <c r="N1318" s="2">
        <f t="shared" si="330"/>
        <v>0.91859928578016825</v>
      </c>
      <c r="O1318" s="3">
        <f t="shared" si="331"/>
        <v>0</v>
      </c>
      <c r="P1318" s="2">
        <f t="shared" si="337"/>
        <v>0</v>
      </c>
      <c r="Q1318" s="2">
        <f t="shared" si="332"/>
        <v>4.4737222966499245E-74</v>
      </c>
      <c r="R1318" s="2">
        <f t="shared" si="338"/>
        <v>1</v>
      </c>
      <c r="S1318" s="2">
        <f t="shared" si="339"/>
        <v>0</v>
      </c>
      <c r="T1318" s="2">
        <f t="shared" si="340"/>
        <v>0</v>
      </c>
      <c r="U1318" s="2">
        <f t="shared" si="333"/>
        <v>0</v>
      </c>
      <c r="V1318" s="104">
        <f t="shared" si="334"/>
        <v>0</v>
      </c>
      <c r="W1318" s="110">
        <f t="shared" si="335"/>
        <v>0</v>
      </c>
      <c r="X1318" s="1"/>
      <c r="Y1318" s="1"/>
    </row>
    <row r="1319" spans="7:25">
      <c r="G1319" s="7">
        <f t="shared" si="336"/>
        <v>0.24660000000000501</v>
      </c>
      <c r="H1319" s="6">
        <f t="shared" si="324"/>
        <v>0.13116348301022898</v>
      </c>
      <c r="I1319" s="5">
        <f t="shared" si="325"/>
        <v>66620739960.288261</v>
      </c>
      <c r="J1319" s="3">
        <f t="shared" si="326"/>
        <v>66.620739960288262</v>
      </c>
      <c r="K1319" s="3">
        <f t="shared" si="327"/>
        <v>1.5010340632603101E-2</v>
      </c>
      <c r="L1319" s="3">
        <f t="shared" si="328"/>
        <v>25.240793838131118</v>
      </c>
      <c r="M1319" s="4">
        <f t="shared" si="329"/>
        <v>645811.48982213833</v>
      </c>
      <c r="N1319" s="2">
        <f t="shared" si="330"/>
        <v>0.59821064396697499</v>
      </c>
      <c r="O1319" s="3">
        <f t="shared" si="331"/>
        <v>0</v>
      </c>
      <c r="P1319" s="2">
        <f t="shared" si="337"/>
        <v>0</v>
      </c>
      <c r="Q1319" s="2">
        <f t="shared" si="332"/>
        <v>3.4058030639124071E-74</v>
      </c>
      <c r="R1319" s="2">
        <f t="shared" si="338"/>
        <v>1</v>
      </c>
      <c r="S1319" s="2">
        <f t="shared" si="339"/>
        <v>0</v>
      </c>
      <c r="T1319" s="2">
        <f t="shared" si="340"/>
        <v>0</v>
      </c>
      <c r="U1319" s="2">
        <f t="shared" si="333"/>
        <v>0</v>
      </c>
      <c r="V1319" s="104">
        <f t="shared" si="334"/>
        <v>0</v>
      </c>
      <c r="W1319" s="110">
        <f t="shared" si="335"/>
        <v>0</v>
      </c>
      <c r="X1319" s="1"/>
      <c r="Y1319" s="1"/>
    </row>
    <row r="1320" spans="7:25">
      <c r="G1320" s="7">
        <f t="shared" si="336"/>
        <v>0.24680000000000502</v>
      </c>
      <c r="H1320" s="6">
        <f t="shared" si="324"/>
        <v>0.13126986053091858</v>
      </c>
      <c r="I1320" s="5">
        <f t="shared" si="325"/>
        <v>66674771379.558578</v>
      </c>
      <c r="J1320" s="3">
        <f t="shared" si="326"/>
        <v>66.674771379558578</v>
      </c>
      <c r="K1320" s="3">
        <f t="shared" si="327"/>
        <v>1.4998176661263874E-2</v>
      </c>
      <c r="L1320" s="3">
        <f t="shared" si="328"/>
        <v>25.261264879362376</v>
      </c>
      <c r="M1320" s="4">
        <f t="shared" si="329"/>
        <v>647895.74427579611</v>
      </c>
      <c r="N1320" s="2">
        <f t="shared" si="330"/>
        <v>-0.90088409792929014</v>
      </c>
      <c r="O1320" s="3">
        <f t="shared" si="331"/>
        <v>0</v>
      </c>
      <c r="P1320" s="2">
        <f t="shared" si="337"/>
        <v>0</v>
      </c>
      <c r="Q1320" s="2">
        <f t="shared" si="332"/>
        <v>2.5922324123011211E-74</v>
      </c>
      <c r="R1320" s="2">
        <f t="shared" si="338"/>
        <v>1</v>
      </c>
      <c r="S1320" s="2">
        <f t="shared" si="339"/>
        <v>0</v>
      </c>
      <c r="T1320" s="2">
        <f t="shared" si="340"/>
        <v>0</v>
      </c>
      <c r="U1320" s="2">
        <f t="shared" si="333"/>
        <v>0</v>
      </c>
      <c r="V1320" s="104">
        <f t="shared" si="334"/>
        <v>0</v>
      </c>
      <c r="W1320" s="110">
        <f t="shared" si="335"/>
        <v>0</v>
      </c>
      <c r="X1320" s="1"/>
      <c r="Y1320" s="1"/>
    </row>
    <row r="1321" spans="7:25">
      <c r="G1321" s="7">
        <f t="shared" si="336"/>
        <v>0.24700000000000502</v>
      </c>
      <c r="H1321" s="6">
        <f t="shared" si="324"/>
        <v>0.13137623805160811</v>
      </c>
      <c r="I1321" s="5">
        <f t="shared" si="325"/>
        <v>66728802798.828873</v>
      </c>
      <c r="J1321" s="3">
        <f t="shared" si="326"/>
        <v>66.72880279882888</v>
      </c>
      <c r="K1321" s="3">
        <f t="shared" si="327"/>
        <v>1.4986032388663662E-2</v>
      </c>
      <c r="L1321" s="3">
        <f t="shared" si="328"/>
        <v>25.281735920593619</v>
      </c>
      <c r="M1321" s="4">
        <f t="shared" si="329"/>
        <v>649985.0502678873</v>
      </c>
      <c r="N1321" s="2">
        <f t="shared" si="330"/>
        <v>0.82765956648198147</v>
      </c>
      <c r="O1321" s="3">
        <f t="shared" si="331"/>
        <v>0</v>
      </c>
      <c r="P1321" s="2">
        <f t="shared" si="337"/>
        <v>0</v>
      </c>
      <c r="Q1321" s="2">
        <f t="shared" si="332"/>
        <v>1.9725691479305007E-74</v>
      </c>
      <c r="R1321" s="2">
        <f t="shared" si="338"/>
        <v>1</v>
      </c>
      <c r="S1321" s="2">
        <f t="shared" si="339"/>
        <v>0</v>
      </c>
      <c r="T1321" s="2">
        <f t="shared" si="340"/>
        <v>0</v>
      </c>
      <c r="U1321" s="2">
        <f t="shared" si="333"/>
        <v>0</v>
      </c>
      <c r="V1321" s="104">
        <f t="shared" si="334"/>
        <v>0</v>
      </c>
      <c r="W1321" s="110">
        <f t="shared" si="335"/>
        <v>0</v>
      </c>
      <c r="X1321" s="1"/>
      <c r="Y1321" s="1"/>
    </row>
    <row r="1322" spans="7:25">
      <c r="G1322" s="7">
        <f t="shared" si="336"/>
        <v>0.24720000000000503</v>
      </c>
      <c r="H1322" s="6">
        <f t="shared" si="324"/>
        <v>0.13148261557229768</v>
      </c>
      <c r="I1322" s="5">
        <f t="shared" si="325"/>
        <v>66782834218.099182</v>
      </c>
      <c r="J1322" s="3">
        <f t="shared" si="326"/>
        <v>66.782834218099183</v>
      </c>
      <c r="K1322" s="3">
        <f t="shared" si="327"/>
        <v>1.4973907766989987E-2</v>
      </c>
      <c r="L1322" s="3">
        <f t="shared" si="328"/>
        <v>25.302206961824869</v>
      </c>
      <c r="M1322" s="4">
        <f t="shared" si="329"/>
        <v>652079.41597142129</v>
      </c>
      <c r="N1322" s="2">
        <f t="shared" si="330"/>
        <v>-0.88666005208085319</v>
      </c>
      <c r="O1322" s="3">
        <f t="shared" si="331"/>
        <v>0</v>
      </c>
      <c r="P1322" s="2">
        <f t="shared" si="337"/>
        <v>0</v>
      </c>
      <c r="Q1322" s="2">
        <f t="shared" si="332"/>
        <v>1.5007018946372798E-74</v>
      </c>
      <c r="R1322" s="2">
        <f t="shared" si="338"/>
        <v>1</v>
      </c>
      <c r="S1322" s="2">
        <f t="shared" si="339"/>
        <v>0</v>
      </c>
      <c r="T1322" s="2">
        <f t="shared" si="340"/>
        <v>0</v>
      </c>
      <c r="U1322" s="2">
        <f t="shared" si="333"/>
        <v>0</v>
      </c>
      <c r="V1322" s="104">
        <f t="shared" si="334"/>
        <v>0</v>
      </c>
      <c r="W1322" s="110">
        <f t="shared" si="335"/>
        <v>0</v>
      </c>
      <c r="X1322" s="1"/>
      <c r="Y1322" s="1"/>
    </row>
    <row r="1323" spans="7:25">
      <c r="G1323" s="7">
        <f t="shared" si="336"/>
        <v>0.24740000000000503</v>
      </c>
      <c r="H1323" s="6">
        <f t="shared" si="324"/>
        <v>0.13158899309298724</v>
      </c>
      <c r="I1323" s="5">
        <f t="shared" si="325"/>
        <v>66836865637.369492</v>
      </c>
      <c r="J1323" s="3">
        <f t="shared" si="326"/>
        <v>66.836865637369499</v>
      </c>
      <c r="K1323" s="3">
        <f t="shared" si="327"/>
        <v>1.496180274858498E-2</v>
      </c>
      <c r="L1323" s="3">
        <f t="shared" si="328"/>
        <v>25.322678003056122</v>
      </c>
      <c r="M1323" s="4">
        <f t="shared" si="329"/>
        <v>654178.84956602659</v>
      </c>
      <c r="N1323" s="2">
        <f t="shared" si="330"/>
        <v>-0.93269666885860947</v>
      </c>
      <c r="O1323" s="3">
        <f t="shared" si="331"/>
        <v>0</v>
      </c>
      <c r="P1323" s="2">
        <f t="shared" si="337"/>
        <v>0</v>
      </c>
      <c r="Q1323" s="2">
        <f t="shared" si="332"/>
        <v>1.1414595352967758E-74</v>
      </c>
      <c r="R1323" s="2">
        <f t="shared" si="338"/>
        <v>1</v>
      </c>
      <c r="S1323" s="2">
        <f t="shared" si="339"/>
        <v>0</v>
      </c>
      <c r="T1323" s="2">
        <f t="shared" si="340"/>
        <v>0</v>
      </c>
      <c r="U1323" s="2">
        <f t="shared" si="333"/>
        <v>0</v>
      </c>
      <c r="V1323" s="104">
        <f t="shared" si="334"/>
        <v>0</v>
      </c>
      <c r="W1323" s="110">
        <f t="shared" si="335"/>
        <v>0</v>
      </c>
      <c r="X1323" s="1"/>
      <c r="Y1323" s="1"/>
    </row>
    <row r="1324" spans="7:25">
      <c r="G1324" s="7">
        <f t="shared" si="336"/>
        <v>0.24760000000000504</v>
      </c>
      <c r="H1324" s="6">
        <f t="shared" si="324"/>
        <v>0.13169537061367681</v>
      </c>
      <c r="I1324" s="5">
        <f t="shared" si="325"/>
        <v>66890897056.639801</v>
      </c>
      <c r="J1324" s="3">
        <f t="shared" si="326"/>
        <v>66.890897056639801</v>
      </c>
      <c r="K1324" s="3">
        <f t="shared" si="327"/>
        <v>1.4949717285944767E-2</v>
      </c>
      <c r="L1324" s="3">
        <f t="shared" si="328"/>
        <v>25.343149044287372</v>
      </c>
      <c r="M1324" s="4">
        <f t="shared" si="329"/>
        <v>656283.35923795239</v>
      </c>
      <c r="N1324" s="2">
        <f t="shared" si="330"/>
        <v>-0.99993305259227971</v>
      </c>
      <c r="O1324" s="3">
        <f t="shared" si="331"/>
        <v>0</v>
      </c>
      <c r="P1324" s="2">
        <f t="shared" si="337"/>
        <v>0</v>
      </c>
      <c r="Q1324" s="2">
        <f t="shared" si="332"/>
        <v>8.6802154499285155E-75</v>
      </c>
      <c r="R1324" s="2">
        <f t="shared" si="338"/>
        <v>1</v>
      </c>
      <c r="S1324" s="2">
        <f t="shared" si="339"/>
        <v>0</v>
      </c>
      <c r="T1324" s="2">
        <f t="shared" si="340"/>
        <v>0</v>
      </c>
      <c r="U1324" s="2">
        <f t="shared" si="333"/>
        <v>0</v>
      </c>
      <c r="V1324" s="104">
        <f t="shared" si="334"/>
        <v>0</v>
      </c>
      <c r="W1324" s="110">
        <f t="shared" si="335"/>
        <v>0</v>
      </c>
      <c r="X1324" s="1"/>
      <c r="Y1324" s="1"/>
    </row>
    <row r="1325" spans="7:25">
      <c r="G1325" s="7">
        <f t="shared" si="336"/>
        <v>0.24780000000000504</v>
      </c>
      <c r="H1325" s="6">
        <f t="shared" si="324"/>
        <v>0.13180174813436635</v>
      </c>
      <c r="I1325" s="5">
        <f t="shared" si="325"/>
        <v>66944928475.910095</v>
      </c>
      <c r="J1325" s="3">
        <f t="shared" si="326"/>
        <v>66.944928475910103</v>
      </c>
      <c r="K1325" s="3">
        <f t="shared" si="327"/>
        <v>1.4937651331718824E-2</v>
      </c>
      <c r="L1325" s="3">
        <f t="shared" si="328"/>
        <v>25.363620085518615</v>
      </c>
      <c r="M1325" s="4">
        <f t="shared" si="329"/>
        <v>658392.95318006771</v>
      </c>
      <c r="N1325" s="2">
        <f t="shared" si="330"/>
        <v>-2.6043642048438759E-2</v>
      </c>
      <c r="O1325" s="3">
        <f t="shared" si="331"/>
        <v>0</v>
      </c>
      <c r="P1325" s="2">
        <f t="shared" si="337"/>
        <v>0</v>
      </c>
      <c r="Q1325" s="2">
        <f t="shared" si="332"/>
        <v>6.5993989641048946E-75</v>
      </c>
      <c r="R1325" s="2">
        <f t="shared" si="338"/>
        <v>1</v>
      </c>
      <c r="S1325" s="2">
        <f t="shared" si="339"/>
        <v>0</v>
      </c>
      <c r="T1325" s="2">
        <f t="shared" si="340"/>
        <v>0</v>
      </c>
      <c r="U1325" s="2">
        <f t="shared" si="333"/>
        <v>0</v>
      </c>
      <c r="V1325" s="104">
        <f t="shared" si="334"/>
        <v>0</v>
      </c>
      <c r="W1325" s="110">
        <f t="shared" si="335"/>
        <v>0</v>
      </c>
      <c r="X1325" s="1"/>
      <c r="Y1325" s="1"/>
    </row>
    <row r="1326" spans="7:25">
      <c r="G1326" s="7">
        <f t="shared" si="336"/>
        <v>0.24800000000000505</v>
      </c>
      <c r="H1326" s="6">
        <f t="shared" si="324"/>
        <v>0.13190812565505594</v>
      </c>
      <c r="I1326" s="5">
        <f t="shared" si="325"/>
        <v>66998959895.18042</v>
      </c>
      <c r="J1326" s="3">
        <f t="shared" si="326"/>
        <v>66.99895989518042</v>
      </c>
      <c r="K1326" s="3">
        <f t="shared" si="327"/>
        <v>1.4925604838709371E-2</v>
      </c>
      <c r="L1326" s="3">
        <f t="shared" si="328"/>
        <v>25.384091126749873</v>
      </c>
      <c r="M1326" s="4">
        <f t="shared" si="329"/>
        <v>660507.63959186466</v>
      </c>
      <c r="N1326" s="2">
        <f t="shared" si="330"/>
        <v>0.4083105316056605</v>
      </c>
      <c r="O1326" s="3">
        <f t="shared" si="331"/>
        <v>0</v>
      </c>
      <c r="P1326" s="2">
        <f t="shared" si="337"/>
        <v>0</v>
      </c>
      <c r="Q1326" s="2">
        <f t="shared" si="332"/>
        <v>5.0162844879035767E-75</v>
      </c>
      <c r="R1326" s="2">
        <f t="shared" si="338"/>
        <v>1</v>
      </c>
      <c r="S1326" s="2">
        <f t="shared" si="339"/>
        <v>0</v>
      </c>
      <c r="T1326" s="2">
        <f t="shared" si="340"/>
        <v>0</v>
      </c>
      <c r="U1326" s="2">
        <f t="shared" si="333"/>
        <v>0</v>
      </c>
      <c r="V1326" s="104">
        <f t="shared" si="334"/>
        <v>0</v>
      </c>
      <c r="W1326" s="110">
        <f t="shared" si="335"/>
        <v>0</v>
      </c>
      <c r="X1326" s="1"/>
      <c r="Y1326" s="1"/>
    </row>
    <row r="1327" spans="7:25">
      <c r="G1327" s="7">
        <f t="shared" si="336"/>
        <v>0.24820000000000506</v>
      </c>
      <c r="H1327" s="6">
        <f t="shared" si="324"/>
        <v>0.13201450317574548</v>
      </c>
      <c r="I1327" s="5">
        <f t="shared" si="325"/>
        <v>67052991314.450714</v>
      </c>
      <c r="J1327" s="3">
        <f t="shared" si="326"/>
        <v>67.052991314450722</v>
      </c>
      <c r="K1327" s="3">
        <f t="shared" si="327"/>
        <v>1.4913577759870768E-2</v>
      </c>
      <c r="L1327" s="3">
        <f t="shared" si="328"/>
        <v>25.404562167981119</v>
      </c>
      <c r="M1327" s="4">
        <f t="shared" si="329"/>
        <v>662627.42667945183</v>
      </c>
      <c r="N1327" s="2">
        <f t="shared" si="330"/>
        <v>0.35914449428231598</v>
      </c>
      <c r="O1327" s="3">
        <f t="shared" si="331"/>
        <v>0</v>
      </c>
      <c r="P1327" s="2">
        <f t="shared" si="337"/>
        <v>0</v>
      </c>
      <c r="Q1327" s="2">
        <f t="shared" si="332"/>
        <v>3.812095990817763E-75</v>
      </c>
      <c r="R1327" s="2">
        <f t="shared" si="338"/>
        <v>1</v>
      </c>
      <c r="S1327" s="2">
        <f t="shared" si="339"/>
        <v>0</v>
      </c>
      <c r="T1327" s="2">
        <f t="shared" si="340"/>
        <v>0</v>
      </c>
      <c r="U1327" s="2">
        <f t="shared" si="333"/>
        <v>0</v>
      </c>
      <c r="V1327" s="104">
        <f t="shared" si="334"/>
        <v>0</v>
      </c>
      <c r="W1327" s="110">
        <f t="shared" si="335"/>
        <v>0</v>
      </c>
      <c r="X1327" s="1"/>
      <c r="Y1327" s="1"/>
    </row>
    <row r="1328" spans="7:25">
      <c r="G1328" s="7">
        <f t="shared" si="336"/>
        <v>0.24840000000000506</v>
      </c>
      <c r="H1328" s="6">
        <f t="shared" si="324"/>
        <v>0.13212088069643507</v>
      </c>
      <c r="I1328" s="5">
        <f t="shared" si="325"/>
        <v>67107022733.721039</v>
      </c>
      <c r="J1328" s="3">
        <f t="shared" si="326"/>
        <v>67.107022733721038</v>
      </c>
      <c r="K1328" s="3">
        <f t="shared" si="327"/>
        <v>1.4901570048308872E-2</v>
      </c>
      <c r="L1328" s="3">
        <f t="shared" si="328"/>
        <v>25.425033209212373</v>
      </c>
      <c r="M1328" s="4">
        <f t="shared" si="329"/>
        <v>664752.32265556254</v>
      </c>
      <c r="N1328" s="2">
        <f t="shared" si="330"/>
        <v>-0.72565867800186123</v>
      </c>
      <c r="O1328" s="3">
        <f t="shared" si="331"/>
        <v>0</v>
      </c>
      <c r="P1328" s="2">
        <f t="shared" si="337"/>
        <v>0</v>
      </c>
      <c r="Q1328" s="2">
        <f t="shared" si="332"/>
        <v>2.8963389994571411E-75</v>
      </c>
      <c r="R1328" s="2">
        <f t="shared" si="338"/>
        <v>1</v>
      </c>
      <c r="S1328" s="2">
        <f t="shared" si="339"/>
        <v>0</v>
      </c>
      <c r="T1328" s="2">
        <f t="shared" si="340"/>
        <v>0</v>
      </c>
      <c r="U1328" s="2">
        <f t="shared" si="333"/>
        <v>0</v>
      </c>
      <c r="V1328" s="104">
        <f t="shared" si="334"/>
        <v>0</v>
      </c>
      <c r="W1328" s="110">
        <f t="shared" si="335"/>
        <v>0</v>
      </c>
      <c r="X1328" s="1"/>
      <c r="Y1328" s="1"/>
    </row>
    <row r="1329" spans="7:25">
      <c r="G1329" s="7">
        <f t="shared" si="336"/>
        <v>0.24860000000000507</v>
      </c>
      <c r="H1329" s="6">
        <f t="shared" si="324"/>
        <v>0.13222725821712461</v>
      </c>
      <c r="I1329" s="5">
        <f t="shared" si="325"/>
        <v>67161054152.991333</v>
      </c>
      <c r="J1329" s="3">
        <f t="shared" si="326"/>
        <v>67.161054152991341</v>
      </c>
      <c r="K1329" s="3">
        <f t="shared" si="327"/>
        <v>1.4889581657280467E-2</v>
      </c>
      <c r="L1329" s="3">
        <f t="shared" si="328"/>
        <v>25.445504250443619</v>
      </c>
      <c r="M1329" s="4">
        <f t="shared" si="329"/>
        <v>666882.33573954646</v>
      </c>
      <c r="N1329" s="2">
        <f t="shared" si="330"/>
        <v>-0.73472151365524085</v>
      </c>
      <c r="O1329" s="3">
        <f t="shared" si="331"/>
        <v>0</v>
      </c>
      <c r="P1329" s="2">
        <f t="shared" si="337"/>
        <v>0</v>
      </c>
      <c r="Q1329" s="2">
        <f t="shared" si="332"/>
        <v>2.2000819159867767E-75</v>
      </c>
      <c r="R1329" s="2">
        <f t="shared" si="338"/>
        <v>1</v>
      </c>
      <c r="S1329" s="2">
        <f t="shared" si="339"/>
        <v>0</v>
      </c>
      <c r="T1329" s="2">
        <f t="shared" si="340"/>
        <v>0</v>
      </c>
      <c r="U1329" s="2">
        <f t="shared" si="333"/>
        <v>0</v>
      </c>
      <c r="V1329" s="104">
        <f t="shared" si="334"/>
        <v>0</v>
      </c>
      <c r="W1329" s="110">
        <f t="shared" si="335"/>
        <v>0</v>
      </c>
      <c r="X1329" s="1"/>
      <c r="Y1329" s="1"/>
    </row>
    <row r="1330" spans="7:25">
      <c r="G1330" s="7">
        <f t="shared" si="336"/>
        <v>0.24880000000000507</v>
      </c>
      <c r="H1330" s="6">
        <f t="shared" si="324"/>
        <v>0.13233363573781418</v>
      </c>
      <c r="I1330" s="5">
        <f t="shared" si="325"/>
        <v>67215085572.261642</v>
      </c>
      <c r="J1330" s="3">
        <f t="shared" si="326"/>
        <v>67.215085572261643</v>
      </c>
      <c r="K1330" s="3">
        <f t="shared" si="327"/>
        <v>1.4877612540192622E-2</v>
      </c>
      <c r="L1330" s="3">
        <f t="shared" si="328"/>
        <v>25.465975291674869</v>
      </c>
      <c r="M1330" s="4">
        <f t="shared" si="329"/>
        <v>669017.47415737715</v>
      </c>
      <c r="N1330" s="2">
        <f t="shared" si="330"/>
        <v>0.31393101900320813</v>
      </c>
      <c r="O1330" s="3">
        <f t="shared" si="331"/>
        <v>0</v>
      </c>
      <c r="P1330" s="2">
        <f t="shared" si="337"/>
        <v>0</v>
      </c>
      <c r="Q1330" s="2">
        <f t="shared" si="332"/>
        <v>1.670829772581588E-75</v>
      </c>
      <c r="R1330" s="2">
        <f t="shared" si="338"/>
        <v>1</v>
      </c>
      <c r="S1330" s="2">
        <f t="shared" si="339"/>
        <v>0</v>
      </c>
      <c r="T1330" s="2">
        <f t="shared" si="340"/>
        <v>0</v>
      </c>
      <c r="U1330" s="2">
        <f t="shared" si="333"/>
        <v>0</v>
      </c>
      <c r="V1330" s="104">
        <f t="shared" si="334"/>
        <v>0</v>
      </c>
      <c r="W1330" s="110">
        <f t="shared" si="335"/>
        <v>0</v>
      </c>
      <c r="X1330" s="1"/>
      <c r="Y1330" s="1"/>
    </row>
    <row r="1331" spans="7:25">
      <c r="G1331" s="7">
        <f t="shared" si="336"/>
        <v>0.24900000000000508</v>
      </c>
      <c r="H1331" s="6">
        <f t="shared" si="324"/>
        <v>0.13244001325850374</v>
      </c>
      <c r="I1331" s="5">
        <f t="shared" si="325"/>
        <v>67269116991.531952</v>
      </c>
      <c r="J1331" s="3">
        <f t="shared" si="326"/>
        <v>67.269116991531959</v>
      </c>
      <c r="K1331" s="3">
        <f t="shared" si="327"/>
        <v>1.4865662650602103E-2</v>
      </c>
      <c r="L1331" s="3">
        <f t="shared" si="328"/>
        <v>25.486446332906123</v>
      </c>
      <c r="M1331" s="4">
        <f t="shared" si="329"/>
        <v>671157.74614164745</v>
      </c>
      <c r="N1331" s="2">
        <f t="shared" si="330"/>
        <v>0.50385563553667012</v>
      </c>
      <c r="O1331" s="3">
        <f t="shared" si="331"/>
        <v>0</v>
      </c>
      <c r="P1331" s="2">
        <f t="shared" si="337"/>
        <v>0</v>
      </c>
      <c r="Q1331" s="2">
        <f t="shared" si="332"/>
        <v>1.2686138673509718E-75</v>
      </c>
      <c r="R1331" s="2">
        <f t="shared" si="338"/>
        <v>1</v>
      </c>
      <c r="S1331" s="2">
        <f t="shared" si="339"/>
        <v>0</v>
      </c>
      <c r="T1331" s="2">
        <f t="shared" si="340"/>
        <v>0</v>
      </c>
      <c r="U1331" s="2">
        <f t="shared" si="333"/>
        <v>0</v>
      </c>
      <c r="V1331" s="104">
        <f t="shared" si="334"/>
        <v>0</v>
      </c>
      <c r="W1331" s="110">
        <f t="shared" si="335"/>
        <v>0</v>
      </c>
      <c r="X1331" s="1"/>
      <c r="Y1331" s="1"/>
    </row>
    <row r="1332" spans="7:25">
      <c r="G1332" s="7">
        <f t="shared" si="336"/>
        <v>0.24920000000000508</v>
      </c>
      <c r="H1332" s="6">
        <f t="shared" si="324"/>
        <v>0.13254639077919331</v>
      </c>
      <c r="I1332" s="5">
        <f t="shared" si="325"/>
        <v>67323148410.802261</v>
      </c>
      <c r="J1332" s="3">
        <f t="shared" si="326"/>
        <v>67.323148410802261</v>
      </c>
      <c r="K1332" s="3">
        <f t="shared" si="327"/>
        <v>1.4853731942214784E-2</v>
      </c>
      <c r="L1332" s="3">
        <f t="shared" si="328"/>
        <v>25.506917374137373</v>
      </c>
      <c r="M1332" s="4">
        <f t="shared" si="329"/>
        <v>673303.15993157018</v>
      </c>
      <c r="N1332" s="2">
        <f t="shared" si="330"/>
        <v>-0.23193275843677397</v>
      </c>
      <c r="O1332" s="3">
        <f t="shared" si="331"/>
        <v>0</v>
      </c>
      <c r="P1332" s="2">
        <f t="shared" si="337"/>
        <v>0</v>
      </c>
      <c r="Q1332" s="2">
        <f t="shared" si="332"/>
        <v>9.6300955977113973E-76</v>
      </c>
      <c r="R1332" s="2">
        <f t="shared" si="338"/>
        <v>1</v>
      </c>
      <c r="S1332" s="2">
        <f t="shared" si="339"/>
        <v>0</v>
      </c>
      <c r="T1332" s="2">
        <f t="shared" si="340"/>
        <v>0</v>
      </c>
      <c r="U1332" s="2">
        <f t="shared" si="333"/>
        <v>0</v>
      </c>
      <c r="V1332" s="104">
        <f t="shared" si="334"/>
        <v>0</v>
      </c>
      <c r="W1332" s="110">
        <f t="shared" si="335"/>
        <v>0</v>
      </c>
      <c r="X1332" s="1"/>
      <c r="Y1332" s="1"/>
    </row>
    <row r="1333" spans="7:25">
      <c r="G1333" s="7">
        <f t="shared" si="336"/>
        <v>0.24940000000000509</v>
      </c>
      <c r="H1333" s="6">
        <f t="shared" si="324"/>
        <v>0.13265276829988287</v>
      </c>
      <c r="I1333" s="5">
        <f t="shared" si="325"/>
        <v>67377179830.072571</v>
      </c>
      <c r="J1333" s="3">
        <f t="shared" si="326"/>
        <v>67.377179830072578</v>
      </c>
      <c r="K1333" s="3">
        <f t="shared" si="327"/>
        <v>1.4841820368885018E-2</v>
      </c>
      <c r="L1333" s="3">
        <f t="shared" si="328"/>
        <v>25.527388415368623</v>
      </c>
      <c r="M1333" s="4">
        <f t="shared" si="329"/>
        <v>675453.72377297911</v>
      </c>
      <c r="N1333" s="2">
        <f t="shared" si="330"/>
        <v>-0.92950269035907873</v>
      </c>
      <c r="O1333" s="3">
        <f t="shared" si="331"/>
        <v>0</v>
      </c>
      <c r="P1333" s="2">
        <f t="shared" si="337"/>
        <v>0</v>
      </c>
      <c r="Q1333" s="2">
        <f t="shared" si="332"/>
        <v>7.3086242956810066E-76</v>
      </c>
      <c r="R1333" s="2">
        <f t="shared" si="338"/>
        <v>1</v>
      </c>
      <c r="S1333" s="2">
        <f t="shared" si="339"/>
        <v>0</v>
      </c>
      <c r="T1333" s="2">
        <f t="shared" si="340"/>
        <v>0</v>
      </c>
      <c r="U1333" s="2">
        <f t="shared" si="333"/>
        <v>0</v>
      </c>
      <c r="V1333" s="104">
        <f t="shared" si="334"/>
        <v>0</v>
      </c>
      <c r="W1333" s="110">
        <f t="shared" si="335"/>
        <v>0</v>
      </c>
      <c r="X1333" s="1"/>
      <c r="Y1333" s="1"/>
    </row>
    <row r="1334" spans="7:25">
      <c r="G1334" s="7">
        <f t="shared" si="336"/>
        <v>0.2496000000000051</v>
      </c>
      <c r="H1334" s="6">
        <f t="shared" si="324"/>
        <v>0.13275914582057244</v>
      </c>
      <c r="I1334" s="5">
        <f t="shared" si="325"/>
        <v>67431211249.34288</v>
      </c>
      <c r="J1334" s="3">
        <f t="shared" si="326"/>
        <v>67.43121124934288</v>
      </c>
      <c r="K1334" s="3">
        <f t="shared" si="327"/>
        <v>1.4829927884615079E-2</v>
      </c>
      <c r="L1334" s="3">
        <f t="shared" si="328"/>
        <v>25.547859456599873</v>
      </c>
      <c r="M1334" s="4">
        <f t="shared" si="329"/>
        <v>677609.44591832871</v>
      </c>
      <c r="N1334" s="2">
        <f t="shared" si="330"/>
        <v>-0.56750887873756162</v>
      </c>
      <c r="O1334" s="3">
        <f t="shared" si="331"/>
        <v>0</v>
      </c>
      <c r="P1334" s="2">
        <f t="shared" si="337"/>
        <v>0</v>
      </c>
      <c r="Q1334" s="2">
        <f t="shared" si="332"/>
        <v>5.5455493076401346E-76</v>
      </c>
      <c r="R1334" s="2">
        <f t="shared" si="338"/>
        <v>1</v>
      </c>
      <c r="S1334" s="2">
        <f t="shared" si="339"/>
        <v>0</v>
      </c>
      <c r="T1334" s="2">
        <f t="shared" si="340"/>
        <v>0</v>
      </c>
      <c r="U1334" s="2">
        <f t="shared" si="333"/>
        <v>0</v>
      </c>
      <c r="V1334" s="104">
        <f t="shared" si="334"/>
        <v>0</v>
      </c>
      <c r="W1334" s="110">
        <f t="shared" si="335"/>
        <v>0</v>
      </c>
      <c r="X1334" s="1"/>
      <c r="Y1334" s="1"/>
    </row>
    <row r="1335" spans="7:25">
      <c r="G1335" s="7">
        <f t="shared" si="336"/>
        <v>0.2498000000000051</v>
      </c>
      <c r="H1335" s="6">
        <f t="shared" si="324"/>
        <v>0.13286552334126198</v>
      </c>
      <c r="I1335" s="5">
        <f t="shared" si="325"/>
        <v>67485242668.613174</v>
      </c>
      <c r="J1335" s="3">
        <f t="shared" si="326"/>
        <v>67.485242668613182</v>
      </c>
      <c r="K1335" s="3">
        <f t="shared" si="327"/>
        <v>1.4818054443554539E-2</v>
      </c>
      <c r="L1335" s="3">
        <f t="shared" si="328"/>
        <v>25.56833049783112</v>
      </c>
      <c r="M1335" s="4">
        <f t="shared" si="329"/>
        <v>679770.33462669305</v>
      </c>
      <c r="N1335" s="2">
        <f t="shared" si="330"/>
        <v>-0.90463157170902719</v>
      </c>
      <c r="O1335" s="3">
        <f t="shared" si="331"/>
        <v>0</v>
      </c>
      <c r="P1335" s="2">
        <f t="shared" si="337"/>
        <v>0</v>
      </c>
      <c r="Q1335" s="2">
        <f t="shared" si="332"/>
        <v>4.2068536119231362E-76</v>
      </c>
      <c r="R1335" s="2">
        <f t="shared" si="338"/>
        <v>1</v>
      </c>
      <c r="S1335" s="2">
        <f t="shared" si="339"/>
        <v>0</v>
      </c>
      <c r="T1335" s="2">
        <f t="shared" si="340"/>
        <v>0</v>
      </c>
      <c r="U1335" s="2">
        <f t="shared" si="333"/>
        <v>0</v>
      </c>
      <c r="V1335" s="104">
        <f t="shared" si="334"/>
        <v>0</v>
      </c>
      <c r="W1335" s="110">
        <f t="shared" si="335"/>
        <v>0</v>
      </c>
      <c r="X1335" s="1"/>
      <c r="Y1335" s="1"/>
    </row>
    <row r="1336" spans="7:25">
      <c r="G1336" s="7">
        <f t="shared" si="336"/>
        <v>0.25000000000000511</v>
      </c>
      <c r="H1336" s="6">
        <f t="shared" si="324"/>
        <v>0.13297190086195157</v>
      </c>
      <c r="I1336" s="5">
        <f t="shared" si="325"/>
        <v>67539274087.883499</v>
      </c>
      <c r="J1336" s="3">
        <f t="shared" si="326"/>
        <v>67.539274087883499</v>
      </c>
      <c r="K1336" s="3">
        <f t="shared" si="327"/>
        <v>1.4806199999999695E-2</v>
      </c>
      <c r="L1336" s="3">
        <f t="shared" si="328"/>
        <v>25.588801539062374</v>
      </c>
      <c r="M1336" s="4">
        <f t="shared" si="329"/>
        <v>681936.39816376939</v>
      </c>
      <c r="N1336" s="2">
        <f t="shared" si="330"/>
        <v>-0.36690917739704842</v>
      </c>
      <c r="O1336" s="3">
        <f t="shared" si="331"/>
        <v>0</v>
      </c>
      <c r="P1336" s="2">
        <f t="shared" si="337"/>
        <v>0</v>
      </c>
      <c r="Q1336" s="2">
        <f t="shared" si="332"/>
        <v>3.1906129504268906E-76</v>
      </c>
      <c r="R1336" s="2">
        <f t="shared" si="338"/>
        <v>1</v>
      </c>
      <c r="S1336" s="2">
        <f t="shared" si="339"/>
        <v>0</v>
      </c>
      <c r="T1336" s="2">
        <f t="shared" si="340"/>
        <v>0</v>
      </c>
      <c r="U1336" s="2">
        <f t="shared" si="333"/>
        <v>0</v>
      </c>
      <c r="V1336" s="104">
        <f t="shared" si="334"/>
        <v>0</v>
      </c>
      <c r="W1336" s="110">
        <f t="shared" si="335"/>
        <v>0</v>
      </c>
      <c r="X1336" s="1"/>
      <c r="Y1336" s="1"/>
    </row>
    <row r="1337" spans="7:25">
      <c r="G1337" s="7">
        <f t="shared" si="336"/>
        <v>0.25020000000000508</v>
      </c>
      <c r="H1337" s="6">
        <f t="shared" si="324"/>
        <v>0.13307827838264111</v>
      </c>
      <c r="I1337" s="5">
        <f t="shared" si="325"/>
        <v>67593305507.153793</v>
      </c>
      <c r="J1337" s="3">
        <f t="shared" si="326"/>
        <v>67.593305507153801</v>
      </c>
      <c r="K1337" s="3">
        <f t="shared" si="327"/>
        <v>1.4794364508392981E-2</v>
      </c>
      <c r="L1337" s="3">
        <f t="shared" si="328"/>
        <v>25.60927258029362</v>
      </c>
      <c r="M1337" s="4">
        <f t="shared" si="329"/>
        <v>684107.64480187057</v>
      </c>
      <c r="N1337" s="2">
        <f t="shared" si="330"/>
        <v>0.7045570418025866</v>
      </c>
      <c r="O1337" s="3">
        <f t="shared" si="331"/>
        <v>0</v>
      </c>
      <c r="P1337" s="2">
        <f t="shared" si="337"/>
        <v>0</v>
      </c>
      <c r="Q1337" s="2">
        <f t="shared" si="332"/>
        <v>2.4193279472140624E-76</v>
      </c>
      <c r="R1337" s="2">
        <f t="shared" si="338"/>
        <v>1</v>
      </c>
      <c r="S1337" s="2">
        <f t="shared" si="339"/>
        <v>0</v>
      </c>
      <c r="T1337" s="2">
        <f t="shared" si="340"/>
        <v>0</v>
      </c>
      <c r="U1337" s="2">
        <f t="shared" si="333"/>
        <v>0</v>
      </c>
      <c r="V1337" s="104">
        <f t="shared" si="334"/>
        <v>0</v>
      </c>
      <c r="W1337" s="110">
        <f t="shared" si="335"/>
        <v>0</v>
      </c>
      <c r="X1337" s="1"/>
      <c r="Y1337" s="1"/>
    </row>
    <row r="1338" spans="7:25">
      <c r="G1338" s="7">
        <f t="shared" si="336"/>
        <v>0.25040000000000506</v>
      </c>
      <c r="H1338" s="6">
        <f t="shared" si="324"/>
        <v>0.13318465590333065</v>
      </c>
      <c r="I1338" s="5">
        <f t="shared" si="325"/>
        <v>67647336926.424088</v>
      </c>
      <c r="J1338" s="3">
        <f t="shared" si="326"/>
        <v>67.647336926424089</v>
      </c>
      <c r="K1338" s="3">
        <f t="shared" si="327"/>
        <v>1.4782547923322384E-2</v>
      </c>
      <c r="L1338" s="3">
        <f t="shared" si="328"/>
        <v>25.629743621524867</v>
      </c>
      <c r="M1338" s="4">
        <f t="shared" si="329"/>
        <v>686284.08281993459</v>
      </c>
      <c r="N1338" s="2">
        <f t="shared" si="330"/>
        <v>-9.5959998378589956E-2</v>
      </c>
      <c r="O1338" s="3">
        <f t="shared" si="331"/>
        <v>0</v>
      </c>
      <c r="P1338" s="2">
        <f t="shared" si="337"/>
        <v>0</v>
      </c>
      <c r="Q1338" s="2">
        <f t="shared" si="332"/>
        <v>1.8340841420865568E-76</v>
      </c>
      <c r="R1338" s="2">
        <f t="shared" si="338"/>
        <v>1</v>
      </c>
      <c r="S1338" s="2">
        <f t="shared" si="339"/>
        <v>0</v>
      </c>
      <c r="T1338" s="2">
        <f t="shared" si="340"/>
        <v>0</v>
      </c>
      <c r="U1338" s="2">
        <f t="shared" si="333"/>
        <v>0</v>
      </c>
      <c r="V1338" s="104">
        <f t="shared" si="334"/>
        <v>0</v>
      </c>
      <c r="W1338" s="110">
        <f t="shared" si="335"/>
        <v>0</v>
      </c>
      <c r="X1338" s="1"/>
      <c r="Y1338" s="1"/>
    </row>
    <row r="1339" spans="7:25">
      <c r="G1339" s="7">
        <f t="shared" si="336"/>
        <v>0.25060000000000504</v>
      </c>
      <c r="H1339" s="6">
        <f t="shared" si="324"/>
        <v>0.13329103342402018</v>
      </c>
      <c r="I1339" s="5">
        <f t="shared" si="325"/>
        <v>67701368345.694382</v>
      </c>
      <c r="J1339" s="3">
        <f t="shared" si="326"/>
        <v>67.701368345694391</v>
      </c>
      <c r="K1339" s="3">
        <f t="shared" si="327"/>
        <v>1.477075019952085E-2</v>
      </c>
      <c r="L1339" s="3">
        <f t="shared" si="328"/>
        <v>25.65021466275611</v>
      </c>
      <c r="M1339" s="4">
        <f t="shared" si="329"/>
        <v>688465.72050351801</v>
      </c>
      <c r="N1339" s="2">
        <f t="shared" si="330"/>
        <v>-0.99477125803618383</v>
      </c>
      <c r="O1339" s="3">
        <f t="shared" si="331"/>
        <v>0</v>
      </c>
      <c r="P1339" s="2">
        <f t="shared" si="337"/>
        <v>0</v>
      </c>
      <c r="Q1339" s="2">
        <f t="shared" si="332"/>
        <v>1.3901051887525779E-76</v>
      </c>
      <c r="R1339" s="2">
        <f t="shared" si="338"/>
        <v>1</v>
      </c>
      <c r="S1339" s="2">
        <f t="shared" si="339"/>
        <v>0</v>
      </c>
      <c r="T1339" s="2">
        <f t="shared" si="340"/>
        <v>0</v>
      </c>
      <c r="U1339" s="2">
        <f t="shared" si="333"/>
        <v>0</v>
      </c>
      <c r="V1339" s="104">
        <f t="shared" si="334"/>
        <v>0</v>
      </c>
      <c r="W1339" s="110">
        <f t="shared" si="335"/>
        <v>0</v>
      </c>
      <c r="X1339" s="1"/>
      <c r="Y1339" s="1"/>
    </row>
    <row r="1340" spans="7:25">
      <c r="G1340" s="7">
        <f t="shared" si="336"/>
        <v>0.25080000000000502</v>
      </c>
      <c r="H1340" s="6">
        <f t="shared" si="324"/>
        <v>0.13339741094470972</v>
      </c>
      <c r="I1340" s="5">
        <f t="shared" si="325"/>
        <v>67755399764.964676</v>
      </c>
      <c r="J1340" s="3">
        <f t="shared" si="326"/>
        <v>67.755399764964679</v>
      </c>
      <c r="K1340" s="3">
        <f t="shared" si="327"/>
        <v>1.4758971291865734E-2</v>
      </c>
      <c r="L1340" s="3">
        <f t="shared" si="328"/>
        <v>25.670685703987356</v>
      </c>
      <c r="M1340" s="4">
        <f t="shared" si="329"/>
        <v>690652.56614479807</v>
      </c>
      <c r="N1340" s="2">
        <f t="shared" si="330"/>
        <v>-0.98107712416188164</v>
      </c>
      <c r="O1340" s="3">
        <f t="shared" si="331"/>
        <v>0</v>
      </c>
      <c r="P1340" s="2">
        <f t="shared" si="337"/>
        <v>0</v>
      </c>
      <c r="Q1340" s="2">
        <f t="shared" si="332"/>
        <v>1.0533676288275062E-76</v>
      </c>
      <c r="R1340" s="2">
        <f t="shared" si="338"/>
        <v>1</v>
      </c>
      <c r="S1340" s="2">
        <f t="shared" si="339"/>
        <v>0</v>
      </c>
      <c r="T1340" s="2">
        <f t="shared" si="340"/>
        <v>0</v>
      </c>
      <c r="U1340" s="2">
        <f t="shared" si="333"/>
        <v>0</v>
      </c>
      <c r="V1340" s="104">
        <f t="shared" si="334"/>
        <v>0</v>
      </c>
      <c r="W1340" s="110">
        <f t="shared" si="335"/>
        <v>0</v>
      </c>
      <c r="X1340" s="1"/>
      <c r="Y1340" s="1"/>
    </row>
    <row r="1341" spans="7:25">
      <c r="G1341" s="7">
        <f t="shared" si="336"/>
        <v>0.251000000000005</v>
      </c>
      <c r="H1341" s="6">
        <f t="shared" si="324"/>
        <v>0.13350378846539929</v>
      </c>
      <c r="I1341" s="5">
        <f t="shared" si="325"/>
        <v>67809431184.234985</v>
      </c>
      <c r="J1341" s="3">
        <f t="shared" si="326"/>
        <v>67.809431184234995</v>
      </c>
      <c r="K1341" s="3">
        <f t="shared" si="327"/>
        <v>1.4747211155378189E-2</v>
      </c>
      <c r="L1341" s="3">
        <f t="shared" si="328"/>
        <v>25.691156745218606</v>
      </c>
      <c r="M1341" s="4">
        <f t="shared" si="329"/>
        <v>692844.62804257334</v>
      </c>
      <c r="N1341" s="2">
        <f t="shared" si="330"/>
        <v>-0.83923227213289764</v>
      </c>
      <c r="O1341" s="3">
        <f t="shared" si="331"/>
        <v>0</v>
      </c>
      <c r="P1341" s="2">
        <f t="shared" si="337"/>
        <v>0</v>
      </c>
      <c r="Q1341" s="2">
        <f t="shared" si="332"/>
        <v>7.980243925467638E-77</v>
      </c>
      <c r="R1341" s="2">
        <f t="shared" si="338"/>
        <v>1</v>
      </c>
      <c r="S1341" s="2">
        <f t="shared" si="339"/>
        <v>0</v>
      </c>
      <c r="T1341" s="2">
        <f t="shared" si="340"/>
        <v>0</v>
      </c>
      <c r="U1341" s="2">
        <f t="shared" si="333"/>
        <v>0</v>
      </c>
      <c r="V1341" s="104">
        <f t="shared" si="334"/>
        <v>0</v>
      </c>
      <c r="W1341" s="110">
        <f t="shared" si="335"/>
        <v>0</v>
      </c>
      <c r="X1341" s="1"/>
      <c r="Y1341" s="1"/>
    </row>
    <row r="1342" spans="7:25">
      <c r="G1342" s="7">
        <f t="shared" si="336"/>
        <v>0.25120000000000497</v>
      </c>
      <c r="H1342" s="6">
        <f t="shared" si="324"/>
        <v>0.13361016598608882</v>
      </c>
      <c r="I1342" s="5">
        <f t="shared" si="325"/>
        <v>67863462603.50528</v>
      </c>
      <c r="J1342" s="3">
        <f t="shared" si="326"/>
        <v>67.863462603505283</v>
      </c>
      <c r="K1342" s="3">
        <f t="shared" si="327"/>
        <v>1.4735469745222638E-2</v>
      </c>
      <c r="L1342" s="3">
        <f t="shared" si="328"/>
        <v>25.711627786449853</v>
      </c>
      <c r="M1342" s="4">
        <f t="shared" si="329"/>
        <v>695041.91450226051</v>
      </c>
      <c r="N1342" s="2">
        <f t="shared" si="330"/>
        <v>0.73963509634052849</v>
      </c>
      <c r="O1342" s="3">
        <f t="shared" si="331"/>
        <v>0</v>
      </c>
      <c r="P1342" s="2">
        <f t="shared" si="337"/>
        <v>0</v>
      </c>
      <c r="Q1342" s="2">
        <f t="shared" si="332"/>
        <v>6.0444426261078944E-77</v>
      </c>
      <c r="R1342" s="2">
        <f t="shared" si="338"/>
        <v>1</v>
      </c>
      <c r="S1342" s="2">
        <f t="shared" si="339"/>
        <v>0</v>
      </c>
      <c r="T1342" s="2">
        <f t="shared" si="340"/>
        <v>0</v>
      </c>
      <c r="U1342" s="2">
        <f t="shared" si="333"/>
        <v>0</v>
      </c>
      <c r="V1342" s="104">
        <f t="shared" si="334"/>
        <v>0</v>
      </c>
      <c r="W1342" s="110">
        <f t="shared" si="335"/>
        <v>0</v>
      </c>
      <c r="X1342" s="1"/>
      <c r="Y1342" s="1"/>
    </row>
    <row r="1343" spans="7:25">
      <c r="G1343" s="7">
        <f t="shared" si="336"/>
        <v>0.25140000000000495</v>
      </c>
      <c r="H1343" s="6">
        <f t="shared" si="324"/>
        <v>0.13371654350677839</v>
      </c>
      <c r="I1343" s="5">
        <f t="shared" si="325"/>
        <v>67917494022.775589</v>
      </c>
      <c r="J1343" s="3">
        <f t="shared" si="326"/>
        <v>67.9174940227756</v>
      </c>
      <c r="K1343" s="3">
        <f t="shared" si="327"/>
        <v>1.4723747016706149E-2</v>
      </c>
      <c r="L1343" s="3">
        <f t="shared" si="328"/>
        <v>25.732098827681103</v>
      </c>
      <c r="M1343" s="4">
        <f t="shared" si="329"/>
        <v>697244.43383589992</v>
      </c>
      <c r="N1343" s="2">
        <f t="shared" si="330"/>
        <v>-0.53933274048623059</v>
      </c>
      <c r="O1343" s="3">
        <f t="shared" si="331"/>
        <v>0</v>
      </c>
      <c r="P1343" s="2">
        <f t="shared" si="337"/>
        <v>0</v>
      </c>
      <c r="Q1343" s="2">
        <f t="shared" si="332"/>
        <v>4.577203779638126E-77</v>
      </c>
      <c r="R1343" s="2">
        <f t="shared" si="338"/>
        <v>1</v>
      </c>
      <c r="S1343" s="2">
        <f t="shared" si="339"/>
        <v>0</v>
      </c>
      <c r="T1343" s="2">
        <f t="shared" si="340"/>
        <v>0</v>
      </c>
      <c r="U1343" s="2">
        <f t="shared" si="333"/>
        <v>0</v>
      </c>
      <c r="V1343" s="104">
        <f t="shared" si="334"/>
        <v>0</v>
      </c>
      <c r="W1343" s="110">
        <f t="shared" si="335"/>
        <v>0</v>
      </c>
      <c r="X1343" s="1"/>
      <c r="Y1343" s="1"/>
    </row>
    <row r="1344" spans="7:25">
      <c r="G1344" s="7">
        <f t="shared" si="336"/>
        <v>0.25160000000000493</v>
      </c>
      <c r="H1344" s="6">
        <f t="shared" si="324"/>
        <v>0.13382292102746793</v>
      </c>
      <c r="I1344" s="5">
        <f t="shared" si="325"/>
        <v>67971525442.045883</v>
      </c>
      <c r="J1344" s="3">
        <f t="shared" si="326"/>
        <v>67.971525442045888</v>
      </c>
      <c r="K1344" s="3">
        <f t="shared" si="327"/>
        <v>1.471204292527793E-2</v>
      </c>
      <c r="L1344" s="3">
        <f t="shared" si="328"/>
        <v>25.752569868912349</v>
      </c>
      <c r="M1344" s="4">
        <f t="shared" si="329"/>
        <v>699452.19436214957</v>
      </c>
      <c r="N1344" s="2">
        <f t="shared" si="330"/>
        <v>0.97544966302481551</v>
      </c>
      <c r="O1344" s="3">
        <f t="shared" si="331"/>
        <v>0</v>
      </c>
      <c r="P1344" s="2">
        <f t="shared" si="337"/>
        <v>0</v>
      </c>
      <c r="Q1344" s="2">
        <f t="shared" si="332"/>
        <v>3.465358188644703E-77</v>
      </c>
      <c r="R1344" s="2">
        <f t="shared" si="338"/>
        <v>1</v>
      </c>
      <c r="S1344" s="2">
        <f t="shared" si="339"/>
        <v>0</v>
      </c>
      <c r="T1344" s="2">
        <f t="shared" si="340"/>
        <v>0</v>
      </c>
      <c r="U1344" s="2">
        <f t="shared" si="333"/>
        <v>0</v>
      </c>
      <c r="V1344" s="104">
        <f t="shared" si="334"/>
        <v>0</v>
      </c>
      <c r="W1344" s="110">
        <f t="shared" si="335"/>
        <v>0</v>
      </c>
      <c r="X1344" s="1"/>
      <c r="Y1344" s="1"/>
    </row>
    <row r="1345" spans="7:25">
      <c r="G1345" s="7">
        <f t="shared" si="336"/>
        <v>0.25180000000000491</v>
      </c>
      <c r="H1345" s="6">
        <f t="shared" si="324"/>
        <v>0.13392929854815747</v>
      </c>
      <c r="I1345" s="5">
        <f t="shared" si="325"/>
        <v>68025556861.316177</v>
      </c>
      <c r="J1345" s="3">
        <f t="shared" si="326"/>
        <v>68.025556861316176</v>
      </c>
      <c r="K1345" s="3">
        <f t="shared" si="327"/>
        <v>1.4700357426528705E-2</v>
      </c>
      <c r="L1345" s="3">
        <f t="shared" si="328"/>
        <v>25.773040910143596</v>
      </c>
      <c r="M1345" s="5">
        <f t="shared" si="329"/>
        <v>701665.20440628973</v>
      </c>
      <c r="N1345" s="3">
        <f t="shared" si="330"/>
        <v>1.9936415836224644E-2</v>
      </c>
      <c r="O1345" s="3">
        <f t="shared" si="331"/>
        <v>0</v>
      </c>
      <c r="P1345" s="2">
        <f t="shared" si="337"/>
        <v>0</v>
      </c>
      <c r="Q1345" s="3">
        <f t="shared" si="332"/>
        <v>2.6230097762178104E-77</v>
      </c>
      <c r="R1345" s="2">
        <f t="shared" si="338"/>
        <v>1</v>
      </c>
      <c r="S1345" s="2">
        <f t="shared" si="339"/>
        <v>0</v>
      </c>
      <c r="T1345" s="3">
        <f t="shared" si="340"/>
        <v>0</v>
      </c>
      <c r="U1345" s="3">
        <f t="shared" si="333"/>
        <v>0</v>
      </c>
      <c r="V1345" s="104">
        <f t="shared" si="334"/>
        <v>0</v>
      </c>
      <c r="W1345" s="110">
        <f t="shared" si="335"/>
        <v>0</v>
      </c>
      <c r="X1345" s="1"/>
      <c r="Y1345" s="1"/>
    </row>
    <row r="1346" spans="7:25" ht="14" thickBot="1">
      <c r="G1346" s="114">
        <f t="shared" si="336"/>
        <v>0.25200000000000489</v>
      </c>
      <c r="H1346" s="115">
        <f t="shared" si="324"/>
        <v>0.13403567606884703</v>
      </c>
      <c r="I1346" s="116">
        <f t="shared" si="325"/>
        <v>68079588280.586487</v>
      </c>
      <c r="J1346" s="117">
        <f t="shared" si="326"/>
        <v>68.079588280586492</v>
      </c>
      <c r="K1346" s="117">
        <f t="shared" si="327"/>
        <v>1.4688690476190189E-2</v>
      </c>
      <c r="L1346" s="117">
        <f t="shared" si="328"/>
        <v>25.793511951374846</v>
      </c>
      <c r="M1346" s="118">
        <f t="shared" si="329"/>
        <v>703883.47230022133</v>
      </c>
      <c r="N1346" s="111">
        <f t="shared" si="330"/>
        <v>-0.27975869637119694</v>
      </c>
      <c r="O1346" s="117">
        <f t="shared" si="331"/>
        <v>0</v>
      </c>
      <c r="P1346" s="2">
        <f t="shared" si="337"/>
        <v>0</v>
      </c>
      <c r="Q1346" s="111">
        <f t="shared" si="332"/>
        <v>1.9849774725844543E-77</v>
      </c>
      <c r="R1346" s="2">
        <f t="shared" si="338"/>
        <v>1</v>
      </c>
      <c r="S1346" s="2">
        <f t="shared" si="339"/>
        <v>0</v>
      </c>
      <c r="T1346" s="111">
        <f t="shared" si="340"/>
        <v>0</v>
      </c>
      <c r="U1346" s="111">
        <f t="shared" si="333"/>
        <v>0</v>
      </c>
      <c r="V1346" s="112">
        <f t="shared" si="334"/>
        <v>0</v>
      </c>
      <c r="W1346" s="113">
        <f t="shared" si="335"/>
        <v>0</v>
      </c>
      <c r="X1346" s="1"/>
      <c r="Y1346" s="1"/>
    </row>
  </sheetData>
  <phoneticPr fontId="19" type="noConversion"/>
  <pageMargins left="0.75" right="0.75" top="1" bottom="1" header="0.5" footer="0.5"/>
  <pageSetup paperSize="10" scale="10" orientation="portrait" horizontalDpi="4294967292" verticalDpi="4294967292"/>
  <headerFooter alignWithMargins="0"/>
  <drawing r:id="rId1"/>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CTF_updated</vt:lpstr>
    </vt:vector>
  </TitlesOfParts>
  <Company>אבג</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dc:creator>
  <cp:lastModifiedBy>Henning Stahlberg</cp:lastModifiedBy>
  <dcterms:created xsi:type="dcterms:W3CDTF">2012-04-05T11:04:25Z</dcterms:created>
  <dcterms:modified xsi:type="dcterms:W3CDTF">2022-03-15T10:18:20Z</dcterms:modified>
</cp:coreProperties>
</file>